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3005" activeTab="1"/>
  </bookViews>
  <sheets>
    <sheet name="취득기준학점" sheetId="5" r:id="rId1"/>
    <sheet name="학과별 세부내역" sheetId="4" r:id="rId2"/>
  </sheets>
  <externalReferences>
    <externalReference r:id="rId3"/>
  </externalReferences>
  <definedNames>
    <definedName name="_xlnm._FilterDatabase" localSheetId="1" hidden="1">'학과별 세부내역'!$A$4:$AB$4</definedName>
    <definedName name="_xlnm.Print_Titles" localSheetId="1">'학과별 세부내역'!$3:$4</definedName>
  </definedNames>
  <calcPr calcId="145621"/>
</workbook>
</file>

<file path=xl/calcChain.xml><?xml version="1.0" encoding="utf-8"?>
<calcChain xmlns="http://schemas.openxmlformats.org/spreadsheetml/2006/main">
  <c r="R28" i="4" l="1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14" i="4" l="1"/>
  <c r="R58" i="4" l="1"/>
  <c r="R59" i="4"/>
  <c r="R60" i="4"/>
  <c r="R61" i="4"/>
  <c r="R57" i="4"/>
  <c r="T43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5" i="4"/>
  <c r="P28" i="4" l="1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P55" i="4"/>
  <c r="Q55" i="4"/>
  <c r="P56" i="4"/>
  <c r="Q56" i="4"/>
  <c r="Q45" i="4"/>
  <c r="P45" i="4"/>
  <c r="R27" i="4"/>
  <c r="R45" i="4"/>
  <c r="R46" i="4"/>
  <c r="R47" i="4"/>
  <c r="R48" i="4"/>
  <c r="R49" i="4"/>
  <c r="R50" i="4"/>
  <c r="R51" i="4"/>
  <c r="R52" i="4"/>
  <c r="R53" i="4"/>
  <c r="R54" i="4"/>
  <c r="R55" i="4"/>
  <c r="R56" i="4"/>
  <c r="R26" i="4"/>
  <c r="P16" i="4"/>
  <c r="Q16" i="4"/>
  <c r="P17" i="4"/>
  <c r="Q17" i="4"/>
  <c r="P18" i="4"/>
  <c r="Q18" i="4"/>
  <c r="P19" i="4"/>
  <c r="Q19" i="4"/>
  <c r="P20" i="4"/>
  <c r="Q20" i="4"/>
  <c r="P21" i="4"/>
  <c r="Q21" i="4"/>
  <c r="P22" i="4"/>
  <c r="Q22" i="4"/>
  <c r="P23" i="4"/>
  <c r="Q23" i="4"/>
  <c r="P24" i="4"/>
  <c r="Q24" i="4"/>
  <c r="P25" i="4"/>
  <c r="Q25" i="4"/>
  <c r="P26" i="4"/>
  <c r="Q26" i="4"/>
  <c r="P27" i="4"/>
  <c r="Q27" i="4"/>
  <c r="Q15" i="4"/>
  <c r="P15" i="4"/>
  <c r="R15" i="4"/>
  <c r="R16" i="4"/>
  <c r="R17" i="4"/>
  <c r="R18" i="4"/>
  <c r="R19" i="4"/>
  <c r="R20" i="4"/>
  <c r="R21" i="4"/>
  <c r="R22" i="4"/>
  <c r="R23" i="4"/>
  <c r="R24" i="4"/>
  <c r="P6" i="4"/>
  <c r="Q6" i="4"/>
  <c r="R6" i="4"/>
  <c r="P7" i="4"/>
  <c r="Q7" i="4"/>
  <c r="R7" i="4"/>
  <c r="P8" i="4"/>
  <c r="Q8" i="4"/>
  <c r="R8" i="4"/>
  <c r="P9" i="4"/>
  <c r="Q9" i="4"/>
  <c r="R9" i="4"/>
  <c r="P10" i="4"/>
  <c r="Q10" i="4"/>
  <c r="R10" i="4"/>
  <c r="P11" i="4"/>
  <c r="Q11" i="4"/>
  <c r="R11" i="4"/>
  <c r="P12" i="4"/>
  <c r="Q12" i="4"/>
  <c r="R12" i="4"/>
  <c r="P13" i="4"/>
  <c r="Q13" i="4"/>
  <c r="R13" i="4"/>
  <c r="Q5" i="4"/>
  <c r="R5" i="4"/>
  <c r="P5" i="4"/>
  <c r="Y62" i="4"/>
  <c r="Z62" i="4"/>
  <c r="AA62" i="4"/>
  <c r="S62" i="4"/>
  <c r="T62" i="4"/>
  <c r="U62" i="4"/>
  <c r="M62" i="4"/>
  <c r="N62" i="4"/>
  <c r="O62" i="4"/>
  <c r="X62" i="4" l="1"/>
  <c r="A62" i="4"/>
  <c r="Y61" i="4"/>
  <c r="V61" i="4"/>
  <c r="P61" i="4"/>
  <c r="M61" i="4"/>
  <c r="J61" i="4"/>
  <c r="L61" i="4"/>
  <c r="W61" i="4"/>
  <c r="A61" i="4"/>
  <c r="Y60" i="4"/>
  <c r="V60" i="4"/>
  <c r="P60" i="4"/>
  <c r="M60" i="4"/>
  <c r="J60" i="4"/>
  <c r="X60" i="4"/>
  <c r="Q60" i="4"/>
  <c r="A60" i="4"/>
  <c r="Y59" i="4"/>
  <c r="V59" i="4"/>
  <c r="P59" i="4"/>
  <c r="M59" i="4"/>
  <c r="J59" i="4"/>
  <c r="X59" i="4"/>
  <c r="W59" i="4"/>
  <c r="A59" i="4"/>
  <c r="Y58" i="4"/>
  <c r="V58" i="4"/>
  <c r="P58" i="4"/>
  <c r="M58" i="4"/>
  <c r="J58" i="4"/>
  <c r="X58" i="4"/>
  <c r="W58" i="4"/>
  <c r="A58" i="4"/>
  <c r="Y57" i="4"/>
  <c r="V57" i="4"/>
  <c r="P57" i="4"/>
  <c r="M57" i="4"/>
  <c r="J57" i="4"/>
  <c r="W57" i="4"/>
  <c r="A57" i="4"/>
  <c r="Y56" i="4"/>
  <c r="V56" i="4"/>
  <c r="M56" i="4"/>
  <c r="J56" i="4"/>
  <c r="X56" i="4"/>
  <c r="W56" i="4"/>
  <c r="A56" i="4"/>
  <c r="Y55" i="4"/>
  <c r="V55" i="4"/>
  <c r="M55" i="4"/>
  <c r="J55" i="4"/>
  <c r="X55" i="4"/>
  <c r="W55" i="4"/>
  <c r="A55" i="4"/>
  <c r="Y54" i="4"/>
  <c r="V54" i="4"/>
  <c r="M54" i="4"/>
  <c r="J54" i="4"/>
  <c r="X54" i="4"/>
  <c r="W54" i="4"/>
  <c r="A54" i="4"/>
  <c r="Y53" i="4"/>
  <c r="V53" i="4"/>
  <c r="M53" i="4"/>
  <c r="J53" i="4"/>
  <c r="L53" i="4"/>
  <c r="W53" i="4"/>
  <c r="A53" i="4"/>
  <c r="Y52" i="4"/>
  <c r="V52" i="4"/>
  <c r="M52" i="4"/>
  <c r="J52" i="4"/>
  <c r="X52" i="4"/>
  <c r="A52" i="4"/>
  <c r="Y51" i="4"/>
  <c r="V51" i="4"/>
  <c r="M51" i="4"/>
  <c r="J51" i="4"/>
  <c r="X51" i="4"/>
  <c r="W51" i="4"/>
  <c r="A51" i="4"/>
  <c r="Y50" i="4"/>
  <c r="V50" i="4"/>
  <c r="M50" i="4"/>
  <c r="J50" i="4"/>
  <c r="X50" i="4"/>
  <c r="W50" i="4"/>
  <c r="A50" i="4"/>
  <c r="Y49" i="4"/>
  <c r="V49" i="4"/>
  <c r="M49" i="4"/>
  <c r="J49" i="4"/>
  <c r="W49" i="4"/>
  <c r="A49" i="4"/>
  <c r="Y48" i="4"/>
  <c r="V48" i="4"/>
  <c r="M48" i="4"/>
  <c r="J48" i="4"/>
  <c r="X48" i="4"/>
  <c r="A48" i="4"/>
  <c r="Y47" i="4"/>
  <c r="V47" i="4"/>
  <c r="M47" i="4"/>
  <c r="J47" i="4"/>
  <c r="X47" i="4"/>
  <c r="W47" i="4"/>
  <c r="A47" i="4"/>
  <c r="Y46" i="4"/>
  <c r="V46" i="4"/>
  <c r="M46" i="4"/>
  <c r="J46" i="4"/>
  <c r="X46" i="4"/>
  <c r="W46" i="4"/>
  <c r="A46" i="4"/>
  <c r="Y45" i="4"/>
  <c r="V45" i="4"/>
  <c r="M45" i="4"/>
  <c r="J45" i="4"/>
  <c r="L45" i="4"/>
  <c r="W45" i="4"/>
  <c r="A45" i="4"/>
  <c r="Y44" i="4"/>
  <c r="V44" i="4"/>
  <c r="P44" i="4"/>
  <c r="M44" i="4"/>
  <c r="J44" i="4"/>
  <c r="X44" i="4"/>
  <c r="Q44" i="4"/>
  <c r="A44" i="4"/>
  <c r="Y43" i="4"/>
  <c r="V43" i="4"/>
  <c r="P43" i="4"/>
  <c r="M43" i="4"/>
  <c r="J43" i="4"/>
  <c r="X43" i="4"/>
  <c r="W43" i="4"/>
  <c r="A43" i="4"/>
  <c r="Y42" i="4"/>
  <c r="V42" i="4"/>
  <c r="P42" i="4"/>
  <c r="M42" i="4"/>
  <c r="J42" i="4"/>
  <c r="X42" i="4"/>
  <c r="W42" i="4"/>
  <c r="A42" i="4"/>
  <c r="Y41" i="4"/>
  <c r="V41" i="4"/>
  <c r="P41" i="4"/>
  <c r="M41" i="4"/>
  <c r="J41" i="4"/>
  <c r="W41" i="4"/>
  <c r="A41" i="4"/>
  <c r="Y40" i="4"/>
  <c r="V40" i="4"/>
  <c r="P40" i="4"/>
  <c r="M40" i="4"/>
  <c r="J40" i="4"/>
  <c r="X40" i="4"/>
  <c r="W40" i="4"/>
  <c r="A40" i="4"/>
  <c r="Y39" i="4"/>
  <c r="V39" i="4"/>
  <c r="P39" i="4"/>
  <c r="M39" i="4"/>
  <c r="J39" i="4"/>
  <c r="X39" i="4"/>
  <c r="W39" i="4"/>
  <c r="A39" i="4"/>
  <c r="Y38" i="4"/>
  <c r="V38" i="4"/>
  <c r="P38" i="4"/>
  <c r="M38" i="4"/>
  <c r="J38" i="4"/>
  <c r="X38" i="4"/>
  <c r="W38" i="4"/>
  <c r="A38" i="4"/>
  <c r="Y37" i="4"/>
  <c r="V37" i="4"/>
  <c r="P37" i="4"/>
  <c r="M37" i="4"/>
  <c r="J37" i="4"/>
  <c r="X37" i="4"/>
  <c r="W37" i="4"/>
  <c r="A37" i="4"/>
  <c r="Y36" i="4"/>
  <c r="V36" i="4"/>
  <c r="P36" i="4"/>
  <c r="M36" i="4"/>
  <c r="J36" i="4"/>
  <c r="X36" i="4"/>
  <c r="K36" i="4"/>
  <c r="A36" i="4"/>
  <c r="Y35" i="4"/>
  <c r="V35" i="4"/>
  <c r="P35" i="4"/>
  <c r="M35" i="4"/>
  <c r="J35" i="4"/>
  <c r="X35" i="4"/>
  <c r="W35" i="4"/>
  <c r="A35" i="4"/>
  <c r="Y34" i="4"/>
  <c r="V34" i="4"/>
  <c r="P34" i="4"/>
  <c r="M34" i="4"/>
  <c r="J34" i="4"/>
  <c r="L34" i="4"/>
  <c r="W34" i="4"/>
  <c r="A34" i="4"/>
  <c r="Y33" i="4"/>
  <c r="V33" i="4"/>
  <c r="P33" i="4"/>
  <c r="M33" i="4"/>
  <c r="J33" i="4"/>
  <c r="X33" i="4"/>
  <c r="W33" i="4"/>
  <c r="A33" i="4"/>
  <c r="Y32" i="4"/>
  <c r="V32" i="4"/>
  <c r="P32" i="4"/>
  <c r="M32" i="4"/>
  <c r="J32" i="4"/>
  <c r="X32" i="4"/>
  <c r="K32" i="4"/>
  <c r="A32" i="4"/>
  <c r="Y31" i="4"/>
  <c r="V31" i="4"/>
  <c r="P31" i="4"/>
  <c r="M31" i="4"/>
  <c r="J31" i="4"/>
  <c r="X31" i="4"/>
  <c r="W31" i="4"/>
  <c r="A31" i="4"/>
  <c r="Y30" i="4"/>
  <c r="V30" i="4"/>
  <c r="P30" i="4"/>
  <c r="M30" i="4"/>
  <c r="J30" i="4"/>
  <c r="L30" i="4"/>
  <c r="W30" i="4"/>
  <c r="A30" i="4"/>
  <c r="Y29" i="4"/>
  <c r="V29" i="4"/>
  <c r="P29" i="4"/>
  <c r="M29" i="4"/>
  <c r="J29" i="4"/>
  <c r="W29" i="4"/>
  <c r="A29" i="4"/>
  <c r="Y28" i="4"/>
  <c r="V28" i="4"/>
  <c r="M28" i="4"/>
  <c r="J28" i="4"/>
  <c r="X28" i="4"/>
  <c r="K28" i="4"/>
  <c r="A28" i="4"/>
  <c r="Y27" i="4"/>
  <c r="V27" i="4"/>
  <c r="M27" i="4"/>
  <c r="J27" i="4"/>
  <c r="X27" i="4"/>
  <c r="W27" i="4"/>
  <c r="Y26" i="4"/>
  <c r="V26" i="4"/>
  <c r="M26" i="4"/>
  <c r="L26" i="4"/>
  <c r="K26" i="4"/>
  <c r="J26" i="4"/>
  <c r="Y25" i="4"/>
  <c r="V25" i="4"/>
  <c r="M25" i="4"/>
  <c r="J25" i="4"/>
  <c r="X25" i="4"/>
  <c r="W25" i="4"/>
  <c r="A25" i="4"/>
  <c r="Y24" i="4"/>
  <c r="V24" i="4"/>
  <c r="M24" i="4"/>
  <c r="J24" i="4"/>
  <c r="X24" i="4"/>
  <c r="K24" i="4"/>
  <c r="A24" i="4"/>
  <c r="Y23" i="4"/>
  <c r="V23" i="4"/>
  <c r="M23" i="4"/>
  <c r="J23" i="4"/>
  <c r="X23" i="4"/>
  <c r="W23" i="4"/>
  <c r="A23" i="4"/>
  <c r="Y22" i="4"/>
  <c r="V22" i="4"/>
  <c r="M22" i="4"/>
  <c r="J22" i="4"/>
  <c r="X22" i="4"/>
  <c r="W22" i="4"/>
  <c r="A22" i="4"/>
  <c r="Y21" i="4"/>
  <c r="V21" i="4"/>
  <c r="M21" i="4"/>
  <c r="J21" i="4"/>
  <c r="X21" i="4"/>
  <c r="W21" i="4"/>
  <c r="A21" i="4"/>
  <c r="Y20" i="4"/>
  <c r="V20" i="4"/>
  <c r="M20" i="4"/>
  <c r="J20" i="4"/>
  <c r="X20" i="4"/>
  <c r="W20" i="4"/>
  <c r="A20" i="4"/>
  <c r="Y19" i="4"/>
  <c r="V19" i="4"/>
  <c r="M19" i="4"/>
  <c r="J19" i="4"/>
  <c r="X19" i="4"/>
  <c r="W19" i="4"/>
  <c r="A19" i="4"/>
  <c r="Y18" i="4"/>
  <c r="V18" i="4"/>
  <c r="M18" i="4"/>
  <c r="J18" i="4"/>
  <c r="A18" i="4"/>
  <c r="Y17" i="4"/>
  <c r="V17" i="4"/>
  <c r="M17" i="4"/>
  <c r="J17" i="4"/>
  <c r="W17" i="4"/>
  <c r="A17" i="4"/>
  <c r="Y16" i="4"/>
  <c r="V16" i="4"/>
  <c r="M16" i="4"/>
  <c r="J16" i="4"/>
  <c r="X16" i="4"/>
  <c r="W16" i="4"/>
  <c r="A16" i="4"/>
  <c r="Y15" i="4"/>
  <c r="V15" i="4"/>
  <c r="M15" i="4"/>
  <c r="J15" i="4"/>
  <c r="W15" i="4"/>
  <c r="A15" i="4"/>
  <c r="Y14" i="4"/>
  <c r="V14" i="4"/>
  <c r="P14" i="4"/>
  <c r="M14" i="4"/>
  <c r="J14" i="4"/>
  <c r="X14" i="4"/>
  <c r="A14" i="4"/>
  <c r="Y13" i="4"/>
  <c r="V13" i="4"/>
  <c r="M13" i="4"/>
  <c r="J13" i="4"/>
  <c r="X13" i="4"/>
  <c r="K13" i="4"/>
  <c r="A13" i="4"/>
  <c r="Y12" i="4"/>
  <c r="V12" i="4"/>
  <c r="M12" i="4"/>
  <c r="J12" i="4"/>
  <c r="X12" i="4"/>
  <c r="K12" i="4"/>
  <c r="A12" i="4"/>
  <c r="Y11" i="4"/>
  <c r="V11" i="4"/>
  <c r="M11" i="4"/>
  <c r="J11" i="4"/>
  <c r="W11" i="4"/>
  <c r="A11" i="4"/>
  <c r="Y10" i="4"/>
  <c r="V10" i="4"/>
  <c r="M10" i="4"/>
  <c r="J10" i="4"/>
  <c r="L10" i="4"/>
  <c r="A10" i="4"/>
  <c r="Y9" i="4"/>
  <c r="V9" i="4"/>
  <c r="M9" i="4"/>
  <c r="J9" i="4"/>
  <c r="L9" i="4"/>
  <c r="W9" i="4"/>
  <c r="A9" i="4"/>
  <c r="Y8" i="4"/>
  <c r="V8" i="4"/>
  <c r="M8" i="4"/>
  <c r="J8" i="4"/>
  <c r="X8" i="4"/>
  <c r="K8" i="4"/>
  <c r="A8" i="4"/>
  <c r="Y7" i="4"/>
  <c r="V7" i="4"/>
  <c r="M7" i="4"/>
  <c r="J7" i="4"/>
  <c r="K7" i="4"/>
  <c r="A7" i="4"/>
  <c r="Y6" i="4"/>
  <c r="V6" i="4"/>
  <c r="M6" i="4"/>
  <c r="J6" i="4"/>
  <c r="X6" i="4"/>
  <c r="W6" i="4"/>
  <c r="A6" i="4"/>
  <c r="Y5" i="4"/>
  <c r="V5" i="4"/>
  <c r="M5" i="4"/>
  <c r="J5" i="4"/>
  <c r="L5" i="4"/>
  <c r="W5" i="4"/>
  <c r="A5" i="4"/>
  <c r="L37" i="4" l="1"/>
  <c r="K48" i="4"/>
  <c r="L33" i="4"/>
  <c r="K56" i="4"/>
  <c r="K60" i="4"/>
  <c r="X5" i="4"/>
  <c r="W12" i="4"/>
  <c r="W13" i="4"/>
  <c r="K6" i="4"/>
  <c r="L17" i="4"/>
  <c r="L25" i="4"/>
  <c r="L29" i="4"/>
  <c r="Q40" i="4"/>
  <c r="K44" i="4"/>
  <c r="W48" i="4"/>
  <c r="X9" i="4"/>
  <c r="L38" i="4"/>
  <c r="K40" i="4"/>
  <c r="W44" i="4"/>
  <c r="K52" i="4"/>
  <c r="X17" i="4"/>
  <c r="X29" i="4"/>
  <c r="W52" i="4"/>
  <c r="R25" i="4"/>
  <c r="W60" i="4"/>
  <c r="X30" i="4"/>
  <c r="L41" i="4"/>
  <c r="X45" i="4"/>
  <c r="L49" i="4"/>
  <c r="X53" i="4"/>
  <c r="L57" i="4"/>
  <c r="X61" i="4"/>
  <c r="L18" i="4"/>
  <c r="X34" i="4"/>
  <c r="L7" i="4"/>
  <c r="W8" i="4"/>
  <c r="L13" i="4"/>
  <c r="K16" i="4"/>
  <c r="K17" i="4"/>
  <c r="K20" i="4"/>
  <c r="L21" i="4"/>
  <c r="W24" i="4"/>
  <c r="W28" i="4"/>
  <c r="W32" i="4"/>
  <c r="W36" i="4"/>
  <c r="X18" i="4"/>
  <c r="Q28" i="4"/>
  <c r="Q32" i="4"/>
  <c r="Q36" i="4"/>
  <c r="X41" i="4"/>
  <c r="X49" i="4"/>
  <c r="X57" i="4"/>
  <c r="K5" i="4"/>
  <c r="L6" i="4"/>
  <c r="K9" i="4"/>
  <c r="K29" i="4"/>
  <c r="Q29" i="4"/>
  <c r="K33" i="4"/>
  <c r="Q33" i="4"/>
  <c r="X10" i="4"/>
  <c r="X11" i="4"/>
  <c r="L11" i="4"/>
  <c r="X15" i="4"/>
  <c r="L15" i="4"/>
  <c r="X7" i="4"/>
  <c r="L14" i="4"/>
  <c r="W10" i="4"/>
  <c r="K10" i="4"/>
  <c r="W18" i="4"/>
  <c r="K18" i="4"/>
  <c r="W7" i="4"/>
  <c r="W14" i="4"/>
  <c r="Q14" i="4"/>
  <c r="K14" i="4"/>
  <c r="L19" i="4"/>
  <c r="K22" i="4"/>
  <c r="L23" i="4"/>
  <c r="L27" i="4"/>
  <c r="K30" i="4"/>
  <c r="Q30" i="4"/>
  <c r="L31" i="4"/>
  <c r="K34" i="4"/>
  <c r="Q34" i="4"/>
  <c r="L35" i="4"/>
  <c r="K38" i="4"/>
  <c r="Q38" i="4"/>
  <c r="L39" i="4"/>
  <c r="K42" i="4"/>
  <c r="Q42" i="4"/>
  <c r="L43" i="4"/>
  <c r="K46" i="4"/>
  <c r="L47" i="4"/>
  <c r="K50" i="4"/>
  <c r="L51" i="4"/>
  <c r="K54" i="4"/>
  <c r="L55" i="4"/>
  <c r="K58" i="4"/>
  <c r="Q58" i="4"/>
  <c r="L59" i="4"/>
  <c r="R62" i="4"/>
  <c r="K21" i="4"/>
  <c r="L22" i="4"/>
  <c r="K25" i="4"/>
  <c r="K37" i="4"/>
  <c r="Q37" i="4"/>
  <c r="K41" i="4"/>
  <c r="Q41" i="4"/>
  <c r="L42" i="4"/>
  <c r="K45" i="4"/>
  <c r="L46" i="4"/>
  <c r="K49" i="4"/>
  <c r="L50" i="4"/>
  <c r="K53" i="4"/>
  <c r="L54" i="4"/>
  <c r="K57" i="4"/>
  <c r="Q57" i="4"/>
  <c r="L58" i="4"/>
  <c r="K61" i="4"/>
  <c r="Q61" i="4"/>
  <c r="L62" i="4"/>
  <c r="L8" i="4"/>
  <c r="K11" i="4"/>
  <c r="L12" i="4"/>
  <c r="K15" i="4"/>
  <c r="L16" i="4"/>
  <c r="K19" i="4"/>
  <c r="L20" i="4"/>
  <c r="K23" i="4"/>
  <c r="L24" i="4"/>
  <c r="K27" i="4"/>
  <c r="L28" i="4"/>
  <c r="K31" i="4"/>
  <c r="Q31" i="4"/>
  <c r="L32" i="4"/>
  <c r="K35" i="4"/>
  <c r="Q35" i="4"/>
  <c r="L36" i="4"/>
  <c r="K39" i="4"/>
  <c r="Q39" i="4"/>
  <c r="L40" i="4"/>
  <c r="K43" i="4"/>
  <c r="Q43" i="4"/>
  <c r="L44" i="4"/>
  <c r="K47" i="4"/>
  <c r="L48" i="4"/>
  <c r="K51" i="4"/>
  <c r="L52" i="4"/>
  <c r="K55" i="4"/>
  <c r="L56" i="4"/>
  <c r="K59" i="4"/>
  <c r="Q59" i="4"/>
  <c r="L60" i="4"/>
</calcChain>
</file>

<file path=xl/sharedStrings.xml><?xml version="1.0" encoding="utf-8"?>
<sst xmlns="http://schemas.openxmlformats.org/spreadsheetml/2006/main" count="124" uniqueCount="91">
  <si>
    <t>기본사항</t>
    <phoneticPr fontId="2" type="noConversion"/>
  </si>
  <si>
    <t>취득기준학점</t>
    <phoneticPr fontId="2" type="noConversion"/>
  </si>
  <si>
    <t>비고</t>
    <phoneticPr fontId="2" type="noConversion"/>
  </si>
  <si>
    <t>단과대학</t>
    <phoneticPr fontId="2" type="noConversion"/>
  </si>
  <si>
    <t>졸업학점</t>
    <phoneticPr fontId="2" type="noConversion"/>
  </si>
  <si>
    <t>1학년</t>
    <phoneticPr fontId="2" type="noConversion"/>
  </si>
  <si>
    <t>2학년</t>
    <phoneticPr fontId="2" type="noConversion"/>
  </si>
  <si>
    <t>3학년</t>
    <phoneticPr fontId="2" type="noConversion"/>
  </si>
  <si>
    <t>4학년</t>
    <phoneticPr fontId="2" type="noConversion"/>
  </si>
  <si>
    <t>5학년</t>
    <phoneticPr fontId="2" type="noConversion"/>
  </si>
  <si>
    <t>국어국문학과</t>
  </si>
  <si>
    <t>영어영문학과</t>
  </si>
  <si>
    <t>중어중문학과</t>
  </si>
  <si>
    <t>일어일문학과</t>
  </si>
  <si>
    <t>독일언어문화학과</t>
  </si>
  <si>
    <t>고고학과</t>
  </si>
  <si>
    <t>문화인류학과</t>
  </si>
  <si>
    <t>사학과</t>
  </si>
  <si>
    <t>도시및지역개발학과</t>
  </si>
  <si>
    <t>법학과</t>
  </si>
  <si>
    <t>행정학과</t>
  </si>
  <si>
    <t>지적학과</t>
  </si>
  <si>
    <t>정치언론홍보학과</t>
  </si>
  <si>
    <t>사회복지학과</t>
  </si>
  <si>
    <t>물리학과</t>
  </si>
  <si>
    <t>화학과</t>
  </si>
  <si>
    <t>생명과학과</t>
  </si>
  <si>
    <t>원예과학과</t>
  </si>
  <si>
    <t>해양수산자원학과</t>
  </si>
  <si>
    <t>한약자원학과</t>
  </si>
  <si>
    <t>간호학과</t>
  </si>
  <si>
    <t>자연과학대학</t>
  </si>
  <si>
    <t>수학과</t>
    <phoneticPr fontId="2" type="noConversion"/>
  </si>
  <si>
    <t>자연계자율전공학과</t>
    <phoneticPr fontId="2" type="noConversion"/>
  </si>
  <si>
    <t>기계공학과</t>
  </si>
  <si>
    <t>공학인증</t>
  </si>
  <si>
    <t>식품공학과</t>
  </si>
  <si>
    <t>정보전자공학과</t>
  </si>
  <si>
    <t>컴퓨터공학과</t>
  </si>
  <si>
    <t>건축공학과</t>
  </si>
  <si>
    <t>전기공학과</t>
  </si>
  <si>
    <t>토목공학과</t>
  </si>
  <si>
    <t>환경공학과</t>
  </si>
  <si>
    <t>신소재공학과</t>
  </si>
  <si>
    <t>조선공학과</t>
  </si>
  <si>
    <t>정보통신공학과</t>
  </si>
  <si>
    <t>제어로봇공학과</t>
  </si>
  <si>
    <t>멀티미디어공학과</t>
  </si>
  <si>
    <t>조경학과</t>
  </si>
  <si>
    <t>정보보호학과</t>
  </si>
  <si>
    <t>건축학과</t>
  </si>
  <si>
    <t>5년제</t>
    <phoneticPr fontId="2" type="noConversion"/>
  </si>
  <si>
    <t>해양시스템공학과</t>
  </si>
  <si>
    <t>경영학과</t>
  </si>
  <si>
    <t>경제학과</t>
  </si>
  <si>
    <t>관광경영학과</t>
  </si>
  <si>
    <t>금융보험학과</t>
  </si>
  <si>
    <t>무역학과</t>
  </si>
  <si>
    <t>전자상거래학과</t>
  </si>
  <si>
    <t>식품영양학과</t>
  </si>
  <si>
    <t>의류학과</t>
  </si>
  <si>
    <t>아동학과</t>
  </si>
  <si>
    <t>음악과</t>
  </si>
  <si>
    <t>미술학과</t>
  </si>
  <si>
    <t>체육학과</t>
  </si>
  <si>
    <t>교육학과</t>
  </si>
  <si>
    <t>수학교육과</t>
  </si>
  <si>
    <t>영어교육과</t>
  </si>
  <si>
    <t>윤리교육과</t>
  </si>
  <si>
    <t>환경교육과</t>
  </si>
  <si>
    <t>약학과</t>
  </si>
  <si>
    <t>6학년</t>
    <phoneticPr fontId="2" type="noConversion"/>
  </si>
  <si>
    <t>입학년도</t>
  </si>
  <si>
    <t>학과구분</t>
  </si>
  <si>
    <t>학점</t>
  </si>
  <si>
    <t>비고</t>
  </si>
  <si>
    <t>2013학년도 이후</t>
  </si>
  <si>
    <t>140학점이하 졸업학과</t>
  </si>
  <si>
    <t>145학점이상 졸업학과</t>
  </si>
  <si>
    <t>컴퓨터공학과, 약학과</t>
  </si>
  <si>
    <t xml:space="preserve">2012학년도 </t>
  </si>
  <si>
    <t>간호학과, 컴퓨터공학과, 약학과</t>
  </si>
  <si>
    <t>2009학년도 이전</t>
  </si>
  <si>
    <t>일반학과</t>
  </si>
  <si>
    <t>입학년도별 취득기준학점</t>
    <phoneticPr fontId="2" type="noConversion"/>
  </si>
  <si>
    <t>2010~2011학년도</t>
    <phoneticPr fontId="2" type="noConversion"/>
  </si>
  <si>
    <t>2014학년도 1학기 학과별 수강신청 가능학점</t>
    <phoneticPr fontId="2" type="noConversion"/>
  </si>
  <si>
    <r>
      <t xml:space="preserve">학사경고자 신청가능학점
</t>
    </r>
    <r>
      <rPr>
        <b/>
        <sz val="10"/>
        <color rgb="FFFF0000"/>
        <rFont val="맑은 고딕"/>
        <family val="3"/>
        <charset val="129"/>
        <scheme val="major"/>
      </rPr>
      <t>(평점: 1.75미만)</t>
    </r>
    <phoneticPr fontId="2" type="noConversion"/>
  </si>
  <si>
    <r>
      <t xml:space="preserve">성적우수자 신청가능학점
</t>
    </r>
    <r>
      <rPr>
        <b/>
        <sz val="10"/>
        <color rgb="FF0066FF"/>
        <rFont val="맑은 고딕"/>
        <family val="3"/>
        <charset val="129"/>
        <scheme val="major"/>
      </rPr>
      <t>(평점: 3.75이상)</t>
    </r>
    <phoneticPr fontId="2" type="noConversion"/>
  </si>
  <si>
    <r>
      <t xml:space="preserve">신청가능학점(성적없음포함)
</t>
    </r>
    <r>
      <rPr>
        <b/>
        <sz val="10"/>
        <color rgb="FF00B050"/>
        <rFont val="맑은 고딕"/>
        <family val="3"/>
        <charset val="129"/>
        <scheme val="major"/>
      </rPr>
      <t>(평점: 3.75미만)</t>
    </r>
    <phoneticPr fontId="2" type="noConversion"/>
  </si>
  <si>
    <t>학과명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</si>
</sst>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6"/>
      <color theme="1"/>
      <name val="HY헤드라인M"/>
      <family val="1"/>
      <charset val="129"/>
    </font>
    <font>
      <b/>
      <sz val="10"/>
      <color rgb="FF0066FF"/>
      <name val="맑은 고딕"/>
      <family val="3"/>
      <charset val="129"/>
      <scheme val="major"/>
    </font>
    <font>
      <b/>
      <sz val="10"/>
      <color rgb="FF00B05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shrinkToFit="1"/>
    </xf>
    <xf numFmtId="0" fontId="8" fillId="5" borderId="1" xfId="0" applyFont="1" applyFill="1" applyBorder="1" applyAlignment="1">
      <alignment vertical="center" shrinkToFit="1"/>
    </xf>
    <xf numFmtId="0" fontId="8" fillId="4" borderId="1" xfId="0" applyFont="1" applyFill="1" applyBorder="1" applyAlignment="1">
      <alignment vertical="center" shrinkToFi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shrinkToFit="1"/>
    </xf>
    <xf numFmtId="0" fontId="7" fillId="5" borderId="1" xfId="0" applyFont="1" applyFill="1" applyBorder="1" applyAlignment="1">
      <alignment vertical="center" shrinkToFit="1"/>
    </xf>
    <xf numFmtId="0" fontId="7" fillId="4" borderId="1" xfId="0" applyFont="1" applyFill="1" applyBorder="1" applyAlignment="1">
      <alignment vertical="center" shrinkToFit="1"/>
    </xf>
    <xf numFmtId="0" fontId="13" fillId="0" borderId="13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0" fontId="14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left" vertical="center" wrapText="1" indent="1"/>
    </xf>
    <xf numFmtId="0" fontId="13" fillId="0" borderId="11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9688;&#44053;&#49888;&#52397;/(&#49688;&#44053;&#49888;&#52397;)(2013-1)/(&#49688;&#44053;&#49888;&#52397;)(2013-1)&#54617;&#44284;&#48324;&#44032;&#45733;&#54617;&#5121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괄"/>
      <sheetName val="총괄 (2)"/>
      <sheetName val="1학년(12학번)"/>
      <sheetName val="3학년(편입생)"/>
      <sheetName val="2~3학년"/>
      <sheetName val="4학년"/>
      <sheetName val="Sheet3"/>
      <sheetName val="Sheet5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국어국문학과</v>
          </cell>
          <cell r="B1" t="str">
            <v>인문대학</v>
          </cell>
        </row>
        <row r="2">
          <cell r="A2" t="str">
            <v>영어영문학과</v>
          </cell>
          <cell r="B2" t="str">
            <v>인문대학</v>
          </cell>
        </row>
        <row r="3">
          <cell r="A3" t="str">
            <v>중어중문학과</v>
          </cell>
          <cell r="B3" t="str">
            <v>인문대학</v>
          </cell>
        </row>
        <row r="4">
          <cell r="A4" t="str">
            <v>일어일문학과</v>
          </cell>
          <cell r="B4" t="str">
            <v>인문대학</v>
          </cell>
        </row>
        <row r="5">
          <cell r="A5" t="str">
            <v>독일언어문화학과</v>
          </cell>
          <cell r="B5" t="str">
            <v>인문대학</v>
          </cell>
        </row>
        <row r="6">
          <cell r="A6" t="str">
            <v>사학과</v>
          </cell>
          <cell r="B6" t="str">
            <v>인문대학</v>
          </cell>
        </row>
        <row r="7">
          <cell r="A7" t="str">
            <v>고고학과</v>
          </cell>
          <cell r="B7" t="str">
            <v>인문대학</v>
          </cell>
        </row>
        <row r="8">
          <cell r="A8" t="str">
            <v>문화인류학과</v>
          </cell>
          <cell r="B8" t="str">
            <v>인문대학</v>
          </cell>
        </row>
        <row r="9">
          <cell r="A9" t="str">
            <v>도시및지역개발학과</v>
          </cell>
          <cell r="B9" t="str">
            <v>사회과학대학</v>
          </cell>
        </row>
        <row r="10">
          <cell r="A10" t="str">
            <v>법학과</v>
          </cell>
          <cell r="B10" t="str">
            <v>사회과학대학</v>
          </cell>
        </row>
        <row r="11">
          <cell r="A11" t="str">
            <v>행정학과</v>
          </cell>
          <cell r="B11" t="str">
            <v>사회과학대학</v>
          </cell>
        </row>
        <row r="12">
          <cell r="A12" t="str">
            <v>지적학과</v>
          </cell>
          <cell r="B12" t="str">
            <v>사회과학대학</v>
          </cell>
        </row>
        <row r="13">
          <cell r="A13" t="str">
            <v>정치언론홍보학과</v>
          </cell>
          <cell r="B13" t="str">
            <v>사회과학대학</v>
          </cell>
        </row>
        <row r="14">
          <cell r="A14" t="str">
            <v>사회복지학과</v>
          </cell>
          <cell r="B14" t="str">
            <v>사회과학대학</v>
          </cell>
        </row>
        <row r="15">
          <cell r="A15" t="str">
            <v>수학교육과</v>
          </cell>
          <cell r="B15" t="str">
            <v>사범대학</v>
          </cell>
        </row>
        <row r="16">
          <cell r="A16" t="str">
            <v>물리학과</v>
          </cell>
          <cell r="B16" t="str">
            <v>자연과학대학</v>
          </cell>
        </row>
        <row r="17">
          <cell r="A17" t="str">
            <v>화학과</v>
          </cell>
          <cell r="B17" t="str">
            <v>자연과학대학</v>
          </cell>
        </row>
        <row r="18">
          <cell r="A18" t="str">
            <v>생명과학과</v>
          </cell>
          <cell r="B18" t="str">
            <v>자연과학대학</v>
          </cell>
        </row>
        <row r="19">
          <cell r="A19" t="str">
            <v>원예과학과</v>
          </cell>
          <cell r="B19" t="str">
            <v>자연과학대학</v>
          </cell>
        </row>
        <row r="20">
          <cell r="A20" t="str">
            <v>해양수산자원학과</v>
          </cell>
          <cell r="B20" t="str">
            <v>자연과학대학</v>
          </cell>
        </row>
        <row r="21">
          <cell r="A21" t="str">
            <v>한약자원학과</v>
          </cell>
          <cell r="B21" t="str">
            <v>자연과학대학</v>
          </cell>
        </row>
        <row r="22">
          <cell r="A22" t="str">
            <v>간호학과</v>
          </cell>
          <cell r="B22" t="str">
            <v>자연과학대학</v>
          </cell>
        </row>
        <row r="23">
          <cell r="A23" t="str">
            <v>기계공학과</v>
          </cell>
          <cell r="B23" t="str">
            <v>공과대학</v>
          </cell>
        </row>
        <row r="24">
          <cell r="A24" t="str">
            <v>식품공학과</v>
          </cell>
          <cell r="B24" t="str">
            <v>공과대학</v>
          </cell>
        </row>
        <row r="25">
          <cell r="A25" t="str">
            <v>정보전자공학과</v>
          </cell>
          <cell r="B25" t="str">
            <v>공과대학</v>
          </cell>
        </row>
        <row r="26">
          <cell r="A26" t="str">
            <v>컴퓨터공학과</v>
          </cell>
          <cell r="B26" t="str">
            <v>공과대학</v>
          </cell>
        </row>
        <row r="27">
          <cell r="A27" t="str">
            <v>건축공학과</v>
          </cell>
          <cell r="B27" t="str">
            <v>공과대학</v>
          </cell>
        </row>
        <row r="28">
          <cell r="A28" t="str">
            <v>전기공학과</v>
          </cell>
          <cell r="B28" t="str">
            <v>공과대학</v>
          </cell>
        </row>
        <row r="29">
          <cell r="A29" t="str">
            <v>토목공학과</v>
          </cell>
          <cell r="B29" t="str">
            <v>공과대학</v>
          </cell>
        </row>
        <row r="30">
          <cell r="A30" t="str">
            <v>환경공학과</v>
          </cell>
          <cell r="B30" t="str">
            <v>공과대학</v>
          </cell>
        </row>
        <row r="31">
          <cell r="A31" t="str">
            <v>신소재공학과</v>
          </cell>
          <cell r="B31" t="str">
            <v>공과대학</v>
          </cell>
        </row>
        <row r="32">
          <cell r="A32" t="str">
            <v>조선공학과</v>
          </cell>
          <cell r="B32" t="str">
            <v>공과대학</v>
          </cell>
        </row>
        <row r="33">
          <cell r="A33" t="str">
            <v>정보통신공학과</v>
          </cell>
          <cell r="B33" t="str">
            <v>공과대학</v>
          </cell>
        </row>
        <row r="34">
          <cell r="A34" t="str">
            <v>제어로봇공학과</v>
          </cell>
          <cell r="B34" t="str">
            <v>공과대학</v>
          </cell>
        </row>
        <row r="35">
          <cell r="A35" t="str">
            <v>멀티미디어공학과</v>
          </cell>
          <cell r="B35" t="str">
            <v>공과대학</v>
          </cell>
        </row>
        <row r="36">
          <cell r="A36" t="str">
            <v>조경학과</v>
          </cell>
          <cell r="B36" t="str">
            <v>공과대학</v>
          </cell>
        </row>
        <row r="37">
          <cell r="A37" t="str">
            <v>정보보호학과</v>
          </cell>
          <cell r="B37" t="str">
            <v>공과대학</v>
          </cell>
        </row>
        <row r="38">
          <cell r="A38" t="str">
            <v>건축학과</v>
          </cell>
          <cell r="B38" t="str">
            <v>공과대학</v>
          </cell>
        </row>
        <row r="39">
          <cell r="A39" t="str">
            <v>해양시스템공학과</v>
          </cell>
          <cell r="B39" t="str">
            <v>공과대학</v>
          </cell>
        </row>
        <row r="40">
          <cell r="A40" t="str">
            <v>경영학과</v>
          </cell>
          <cell r="B40" t="str">
            <v>경영대학</v>
          </cell>
        </row>
        <row r="41">
          <cell r="A41" t="str">
            <v>경제학과</v>
          </cell>
          <cell r="B41" t="str">
            <v>경영대학</v>
          </cell>
        </row>
        <row r="42">
          <cell r="A42" t="str">
            <v>무역학과</v>
          </cell>
          <cell r="B42" t="str">
            <v>경영대학</v>
          </cell>
        </row>
        <row r="43">
          <cell r="A43" t="str">
            <v>금융보험학과</v>
          </cell>
          <cell r="B43" t="str">
            <v>경영대학</v>
          </cell>
        </row>
        <row r="44">
          <cell r="A44" t="str">
            <v>관광경영학과</v>
          </cell>
          <cell r="B44" t="str">
            <v>경영대학</v>
          </cell>
        </row>
        <row r="45">
          <cell r="A45" t="str">
            <v>전자상거래학과</v>
          </cell>
          <cell r="B45" t="str">
            <v>경영대학</v>
          </cell>
        </row>
        <row r="46">
          <cell r="A46" t="str">
            <v>아동학과</v>
          </cell>
          <cell r="B46" t="str">
            <v>생활과학예술체육대학</v>
          </cell>
        </row>
        <row r="47">
          <cell r="A47" t="str">
            <v>식품영양학과</v>
          </cell>
          <cell r="B47" t="str">
            <v>생활과학예술체육대학</v>
          </cell>
        </row>
        <row r="48">
          <cell r="A48" t="str">
            <v>의류학과</v>
          </cell>
          <cell r="B48" t="str">
            <v>생활과학예술체육대학</v>
          </cell>
        </row>
        <row r="49">
          <cell r="A49" t="str">
            <v>음악과</v>
          </cell>
          <cell r="B49" t="str">
            <v>생활과학예술체육대학</v>
          </cell>
        </row>
        <row r="50">
          <cell r="A50" t="str">
            <v>미술학과</v>
          </cell>
          <cell r="B50" t="str">
            <v>생활과학예술체육대학</v>
          </cell>
        </row>
        <row r="51">
          <cell r="A51" t="str">
            <v>체육학과</v>
          </cell>
          <cell r="B51" t="str">
            <v>생활과학예술체육대학</v>
          </cell>
        </row>
        <row r="52">
          <cell r="A52" t="str">
            <v>교육학과</v>
          </cell>
          <cell r="B52" t="str">
            <v>사범대학</v>
          </cell>
        </row>
        <row r="53">
          <cell r="A53" t="str">
            <v>윤리교육과</v>
          </cell>
          <cell r="B53" t="str">
            <v>사범대학</v>
          </cell>
        </row>
        <row r="54">
          <cell r="A54" t="str">
            <v>영어교육과</v>
          </cell>
          <cell r="B54" t="str">
            <v>사범대학</v>
          </cell>
        </row>
        <row r="55">
          <cell r="A55" t="str">
            <v>환경교육과</v>
          </cell>
          <cell r="B55" t="str">
            <v>사범대학</v>
          </cell>
        </row>
        <row r="56">
          <cell r="A56" t="str">
            <v>약학과</v>
          </cell>
          <cell r="B56" t="str">
            <v>약학대학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showGridLines="0" workbookViewId="0">
      <selection activeCell="C19" sqref="C19"/>
    </sheetView>
  </sheetViews>
  <sheetFormatPr defaultRowHeight="16.5" x14ac:dyDescent="0.3"/>
  <cols>
    <col min="1" max="1" width="2.625" customWidth="1"/>
    <col min="2" max="2" width="21" bestFit="1" customWidth="1"/>
    <col min="3" max="3" width="32.375" bestFit="1" customWidth="1"/>
    <col min="5" max="5" width="10.625" customWidth="1"/>
  </cols>
  <sheetData>
    <row r="1" spans="2:5" ht="24.95" customHeight="1" x14ac:dyDescent="0.3">
      <c r="B1" s="30" t="s">
        <v>84</v>
      </c>
      <c r="C1" s="30"/>
      <c r="D1" s="30"/>
      <c r="E1" s="30"/>
    </row>
    <row r="3" spans="2:5" ht="24.95" customHeight="1" thickBot="1" x14ac:dyDescent="0.35">
      <c r="B3" s="16" t="s">
        <v>72</v>
      </c>
      <c r="C3" s="16" t="s">
        <v>73</v>
      </c>
      <c r="D3" s="16" t="s">
        <v>74</v>
      </c>
      <c r="E3" s="24" t="s">
        <v>75</v>
      </c>
    </row>
    <row r="4" spans="2:5" ht="24.95" customHeight="1" thickTop="1" x14ac:dyDescent="0.3">
      <c r="B4" s="31" t="s">
        <v>76</v>
      </c>
      <c r="C4" s="14" t="s">
        <v>77</v>
      </c>
      <c r="D4" s="20">
        <v>18</v>
      </c>
      <c r="E4" s="23"/>
    </row>
    <row r="5" spans="2:5" ht="24.95" customHeight="1" x14ac:dyDescent="0.3">
      <c r="B5" s="32"/>
      <c r="C5" s="15" t="s">
        <v>78</v>
      </c>
      <c r="D5" s="21">
        <v>20</v>
      </c>
      <c r="E5" s="22"/>
    </row>
    <row r="6" spans="2:5" ht="24.95" customHeight="1" x14ac:dyDescent="0.3">
      <c r="B6" s="29"/>
      <c r="C6" s="15" t="s">
        <v>79</v>
      </c>
      <c r="D6" s="21">
        <v>21</v>
      </c>
      <c r="E6" s="22"/>
    </row>
    <row r="7" spans="2:5" ht="24.95" customHeight="1" x14ac:dyDescent="0.3">
      <c r="B7" s="28" t="s">
        <v>80</v>
      </c>
      <c r="C7" s="15" t="s">
        <v>77</v>
      </c>
      <c r="D7" s="21">
        <v>18</v>
      </c>
      <c r="E7" s="22"/>
    </row>
    <row r="8" spans="2:5" ht="24.95" customHeight="1" x14ac:dyDescent="0.3">
      <c r="B8" s="32"/>
      <c r="C8" s="15" t="s">
        <v>78</v>
      </c>
      <c r="D8" s="21">
        <v>20</v>
      </c>
      <c r="E8" s="22"/>
    </row>
    <row r="9" spans="2:5" ht="24.95" customHeight="1" x14ac:dyDescent="0.3">
      <c r="B9" s="29"/>
      <c r="C9" s="15" t="s">
        <v>81</v>
      </c>
      <c r="D9" s="21">
        <v>21</v>
      </c>
      <c r="E9" s="22"/>
    </row>
    <row r="10" spans="2:5" ht="24.95" customHeight="1" x14ac:dyDescent="0.3">
      <c r="B10" s="28" t="s">
        <v>85</v>
      </c>
      <c r="C10" s="15" t="s">
        <v>77</v>
      </c>
      <c r="D10" s="21">
        <v>18</v>
      </c>
      <c r="E10" s="22"/>
    </row>
    <row r="11" spans="2:5" ht="24.95" customHeight="1" x14ac:dyDescent="0.3">
      <c r="B11" s="32"/>
      <c r="C11" s="15" t="s">
        <v>50</v>
      </c>
      <c r="D11" s="21">
        <v>18</v>
      </c>
      <c r="E11" s="22"/>
    </row>
    <row r="12" spans="2:5" ht="24.95" customHeight="1" x14ac:dyDescent="0.3">
      <c r="B12" s="29"/>
      <c r="C12" s="15" t="s">
        <v>70</v>
      </c>
      <c r="D12" s="21">
        <v>21</v>
      </c>
      <c r="E12" s="22"/>
    </row>
    <row r="13" spans="2:5" ht="24.95" customHeight="1" x14ac:dyDescent="0.3">
      <c r="B13" s="28" t="s">
        <v>82</v>
      </c>
      <c r="C13" s="15" t="s">
        <v>83</v>
      </c>
      <c r="D13" s="21">
        <v>18</v>
      </c>
      <c r="E13" s="22"/>
    </row>
    <row r="14" spans="2:5" ht="24.95" customHeight="1" x14ac:dyDescent="0.3">
      <c r="B14" s="29"/>
      <c r="C14" s="15" t="s">
        <v>19</v>
      </c>
      <c r="D14" s="21">
        <v>20</v>
      </c>
      <c r="E14" s="22"/>
    </row>
  </sheetData>
  <mergeCells count="5">
    <mergeCell ref="B13:B14"/>
    <mergeCell ref="B1:E1"/>
    <mergeCell ref="B4:B6"/>
    <mergeCell ref="B7:B9"/>
    <mergeCell ref="B10:B1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showGridLines="0" tabSelected="1" workbookViewId="0">
      <pane ySplit="4" topLeftCell="A5" activePane="bottomLeft" state="frozen"/>
      <selection pane="bottomLeft" activeCell="B84" sqref="B84"/>
    </sheetView>
  </sheetViews>
  <sheetFormatPr defaultRowHeight="16.5" x14ac:dyDescent="0.3"/>
  <cols>
    <col min="1" max="1" width="11.625" style="9" customWidth="1"/>
    <col min="2" max="2" width="16.75" style="7" bestFit="1" customWidth="1"/>
    <col min="3" max="3" width="8.5" style="8" bestFit="1" customWidth="1"/>
    <col min="4" max="7" width="5.75" style="8" bestFit="1" customWidth="1"/>
    <col min="8" max="9" width="5.75" style="8" customWidth="1"/>
    <col min="10" max="13" width="5.75" style="8" bestFit="1" customWidth="1"/>
    <col min="14" max="16" width="5.75" style="8" customWidth="1"/>
    <col min="17" max="21" width="6.375" style="8" customWidth="1"/>
    <col min="22" max="25" width="5.75" style="8" bestFit="1" customWidth="1"/>
    <col min="26" max="27" width="5.75" style="8" customWidth="1"/>
    <col min="28" max="28" width="11.125" style="8" customWidth="1"/>
  </cols>
  <sheetData>
    <row r="1" spans="1:28" ht="24.95" customHeight="1" x14ac:dyDescent="0.3">
      <c r="A1" s="33" t="s">
        <v>86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2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41.25" customHeight="1" x14ac:dyDescent="0.3">
      <c r="A3" s="34" t="s">
        <v>0</v>
      </c>
      <c r="B3" s="34"/>
      <c r="C3" s="34"/>
      <c r="D3" s="41" t="s">
        <v>1</v>
      </c>
      <c r="E3" s="42"/>
      <c r="F3" s="42"/>
      <c r="G3" s="42"/>
      <c r="H3" s="42"/>
      <c r="I3" s="43"/>
      <c r="J3" s="38" t="s">
        <v>89</v>
      </c>
      <c r="K3" s="39"/>
      <c r="L3" s="39"/>
      <c r="M3" s="39"/>
      <c r="N3" s="39"/>
      <c r="O3" s="40"/>
      <c r="P3" s="38" t="s">
        <v>88</v>
      </c>
      <c r="Q3" s="39"/>
      <c r="R3" s="39"/>
      <c r="S3" s="39"/>
      <c r="T3" s="39"/>
      <c r="U3" s="40"/>
      <c r="V3" s="35" t="s">
        <v>87</v>
      </c>
      <c r="W3" s="36"/>
      <c r="X3" s="36"/>
      <c r="Y3" s="36"/>
      <c r="Z3" s="36"/>
      <c r="AA3" s="37"/>
      <c r="AB3" s="34" t="s">
        <v>2</v>
      </c>
    </row>
    <row r="4" spans="1:28" x14ac:dyDescent="0.3">
      <c r="A4" s="2" t="s">
        <v>3</v>
      </c>
      <c r="B4" s="3" t="s">
        <v>90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71</v>
      </c>
      <c r="J4" s="5" t="s">
        <v>5</v>
      </c>
      <c r="K4" s="5" t="s">
        <v>6</v>
      </c>
      <c r="L4" s="5" t="s">
        <v>7</v>
      </c>
      <c r="M4" s="5" t="s">
        <v>8</v>
      </c>
      <c r="N4" s="5" t="s">
        <v>9</v>
      </c>
      <c r="O4" s="5" t="s">
        <v>71</v>
      </c>
      <c r="P4" s="5" t="s">
        <v>5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71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71</v>
      </c>
      <c r="AB4" s="34"/>
    </row>
    <row r="5" spans="1:28" hidden="1" x14ac:dyDescent="0.3">
      <c r="A5" s="25" t="str">
        <f>VLOOKUP(B5,[1]Sheet3!$A$1:$B$56,2,0)</f>
        <v>인문대학</v>
      </c>
      <c r="B5" s="17" t="s">
        <v>10</v>
      </c>
      <c r="C5" s="10">
        <v>135</v>
      </c>
      <c r="D5" s="10">
        <v>18</v>
      </c>
      <c r="E5" s="10">
        <v>18</v>
      </c>
      <c r="F5" s="10">
        <v>18</v>
      </c>
      <c r="G5" s="10">
        <v>18</v>
      </c>
      <c r="H5" s="10"/>
      <c r="I5" s="10"/>
      <c r="J5" s="10">
        <f>D5+1</f>
        <v>19</v>
      </c>
      <c r="K5" s="10">
        <f t="shared" ref="K5:M20" si="0">E5+1</f>
        <v>19</v>
      </c>
      <c r="L5" s="10">
        <f t="shared" si="0"/>
        <v>19</v>
      </c>
      <c r="M5" s="10">
        <f t="shared" si="0"/>
        <v>19</v>
      </c>
      <c r="N5" s="10"/>
      <c r="O5" s="10"/>
      <c r="P5" s="10">
        <f>D5+3+1</f>
        <v>22</v>
      </c>
      <c r="Q5" s="10">
        <f t="shared" ref="Q5:S20" si="1">E5+3+1</f>
        <v>22</v>
      </c>
      <c r="R5" s="10">
        <f t="shared" si="1"/>
        <v>22</v>
      </c>
      <c r="S5" s="10">
        <f t="shared" si="1"/>
        <v>22</v>
      </c>
      <c r="T5" s="10"/>
      <c r="U5" s="10"/>
      <c r="V5" s="10">
        <f>D5-3+1</f>
        <v>16</v>
      </c>
      <c r="W5" s="10">
        <f t="shared" ref="W5:Y20" si="2">E5-3+1</f>
        <v>16</v>
      </c>
      <c r="X5" s="10">
        <f t="shared" si="2"/>
        <v>16</v>
      </c>
      <c r="Y5" s="10">
        <f t="shared" si="2"/>
        <v>16</v>
      </c>
      <c r="Z5" s="10"/>
      <c r="AA5" s="10"/>
      <c r="AB5" s="10"/>
    </row>
    <row r="6" spans="1:28" hidden="1" x14ac:dyDescent="0.3">
      <c r="A6" s="25" t="str">
        <f>VLOOKUP(B6,[1]Sheet3!$A$1:$B$56,2,0)</f>
        <v>인문대학</v>
      </c>
      <c r="B6" s="17" t="s">
        <v>11</v>
      </c>
      <c r="C6" s="10">
        <v>135</v>
      </c>
      <c r="D6" s="10">
        <v>18</v>
      </c>
      <c r="E6" s="10">
        <v>18</v>
      </c>
      <c r="F6" s="10">
        <v>18</v>
      </c>
      <c r="G6" s="10">
        <v>18</v>
      </c>
      <c r="H6" s="10"/>
      <c r="I6" s="10"/>
      <c r="J6" s="10">
        <f t="shared" ref="J6:M26" si="3">D6+1</f>
        <v>19</v>
      </c>
      <c r="K6" s="10">
        <f t="shared" si="0"/>
        <v>19</v>
      </c>
      <c r="L6" s="10">
        <f t="shared" si="0"/>
        <v>19</v>
      </c>
      <c r="M6" s="10">
        <f t="shared" si="0"/>
        <v>19</v>
      </c>
      <c r="N6" s="10"/>
      <c r="O6" s="10"/>
      <c r="P6" s="10">
        <f t="shared" ref="P6:P13" si="4">D6+3+1</f>
        <v>22</v>
      </c>
      <c r="Q6" s="10">
        <f t="shared" ref="Q6:Q13" si="5">E6+3+1</f>
        <v>22</v>
      </c>
      <c r="R6" s="10">
        <f t="shared" ref="R6:R13" si="6">F6+3+1</f>
        <v>22</v>
      </c>
      <c r="S6" s="10">
        <f t="shared" si="1"/>
        <v>22</v>
      </c>
      <c r="T6" s="10"/>
      <c r="U6" s="10"/>
      <c r="V6" s="10">
        <f t="shared" ref="V6:Y62" si="7">D6-3+1</f>
        <v>16</v>
      </c>
      <c r="W6" s="10">
        <f t="shared" si="2"/>
        <v>16</v>
      </c>
      <c r="X6" s="10">
        <f t="shared" si="2"/>
        <v>16</v>
      </c>
      <c r="Y6" s="10">
        <f t="shared" si="2"/>
        <v>16</v>
      </c>
      <c r="Z6" s="10"/>
      <c r="AA6" s="10"/>
      <c r="AB6" s="10"/>
    </row>
    <row r="7" spans="1:28" hidden="1" x14ac:dyDescent="0.3">
      <c r="A7" s="25" t="str">
        <f>VLOOKUP(B7,[1]Sheet3!$A$1:$B$56,2,0)</f>
        <v>인문대학</v>
      </c>
      <c r="B7" s="17" t="s">
        <v>12</v>
      </c>
      <c r="C7" s="10">
        <v>135</v>
      </c>
      <c r="D7" s="10">
        <v>18</v>
      </c>
      <c r="E7" s="10">
        <v>18</v>
      </c>
      <c r="F7" s="10">
        <v>18</v>
      </c>
      <c r="G7" s="10">
        <v>18</v>
      </c>
      <c r="H7" s="10"/>
      <c r="I7" s="10"/>
      <c r="J7" s="10">
        <f t="shared" si="3"/>
        <v>19</v>
      </c>
      <c r="K7" s="10">
        <f t="shared" si="0"/>
        <v>19</v>
      </c>
      <c r="L7" s="10">
        <f t="shared" si="0"/>
        <v>19</v>
      </c>
      <c r="M7" s="10">
        <f t="shared" si="0"/>
        <v>19</v>
      </c>
      <c r="N7" s="10"/>
      <c r="O7" s="10"/>
      <c r="P7" s="10">
        <f t="shared" si="4"/>
        <v>22</v>
      </c>
      <c r="Q7" s="10">
        <f t="shared" si="5"/>
        <v>22</v>
      </c>
      <c r="R7" s="10">
        <f t="shared" si="6"/>
        <v>22</v>
      </c>
      <c r="S7" s="10">
        <f t="shared" si="1"/>
        <v>22</v>
      </c>
      <c r="T7" s="10"/>
      <c r="U7" s="10"/>
      <c r="V7" s="10">
        <f t="shared" si="7"/>
        <v>16</v>
      </c>
      <c r="W7" s="10">
        <f t="shared" si="2"/>
        <v>16</v>
      </c>
      <c r="X7" s="10">
        <f t="shared" si="2"/>
        <v>16</v>
      </c>
      <c r="Y7" s="10">
        <f t="shared" si="2"/>
        <v>16</v>
      </c>
      <c r="Z7" s="10"/>
      <c r="AA7" s="10"/>
      <c r="AB7" s="10"/>
    </row>
    <row r="8" spans="1:28" hidden="1" x14ac:dyDescent="0.3">
      <c r="A8" s="25" t="str">
        <f>VLOOKUP(B8,[1]Sheet3!$A$1:$B$56,2,0)</f>
        <v>인문대학</v>
      </c>
      <c r="B8" s="17" t="s">
        <v>13</v>
      </c>
      <c r="C8" s="10">
        <v>135</v>
      </c>
      <c r="D8" s="10">
        <v>18</v>
      </c>
      <c r="E8" s="10">
        <v>18</v>
      </c>
      <c r="F8" s="10">
        <v>18</v>
      </c>
      <c r="G8" s="10">
        <v>18</v>
      </c>
      <c r="H8" s="10"/>
      <c r="I8" s="10"/>
      <c r="J8" s="10">
        <f t="shared" si="3"/>
        <v>19</v>
      </c>
      <c r="K8" s="10">
        <f t="shared" si="0"/>
        <v>19</v>
      </c>
      <c r="L8" s="10">
        <f t="shared" si="0"/>
        <v>19</v>
      </c>
      <c r="M8" s="10">
        <f t="shared" si="0"/>
        <v>19</v>
      </c>
      <c r="N8" s="10"/>
      <c r="O8" s="10"/>
      <c r="P8" s="10">
        <f t="shared" si="4"/>
        <v>22</v>
      </c>
      <c r="Q8" s="10">
        <f t="shared" si="5"/>
        <v>22</v>
      </c>
      <c r="R8" s="10">
        <f t="shared" si="6"/>
        <v>22</v>
      </c>
      <c r="S8" s="10">
        <f t="shared" si="1"/>
        <v>22</v>
      </c>
      <c r="T8" s="10"/>
      <c r="U8" s="10"/>
      <c r="V8" s="10">
        <f t="shared" si="7"/>
        <v>16</v>
      </c>
      <c r="W8" s="10">
        <f t="shared" si="2"/>
        <v>16</v>
      </c>
      <c r="X8" s="10">
        <f t="shared" si="2"/>
        <v>16</v>
      </c>
      <c r="Y8" s="10">
        <f t="shared" si="2"/>
        <v>16</v>
      </c>
      <c r="Z8" s="10"/>
      <c r="AA8" s="10"/>
      <c r="AB8" s="10"/>
    </row>
    <row r="9" spans="1:28" hidden="1" x14ac:dyDescent="0.3">
      <c r="A9" s="25" t="str">
        <f>VLOOKUP(B9,[1]Sheet3!$A$1:$B$56,2,0)</f>
        <v>인문대학</v>
      </c>
      <c r="B9" s="17" t="s">
        <v>14</v>
      </c>
      <c r="C9" s="10">
        <v>135</v>
      </c>
      <c r="D9" s="10">
        <v>18</v>
      </c>
      <c r="E9" s="10">
        <v>18</v>
      </c>
      <c r="F9" s="10">
        <v>18</v>
      </c>
      <c r="G9" s="10">
        <v>18</v>
      </c>
      <c r="H9" s="10"/>
      <c r="I9" s="10"/>
      <c r="J9" s="10">
        <f t="shared" si="3"/>
        <v>19</v>
      </c>
      <c r="K9" s="10">
        <f t="shared" si="0"/>
        <v>19</v>
      </c>
      <c r="L9" s="10">
        <f t="shared" si="0"/>
        <v>19</v>
      </c>
      <c r="M9" s="10">
        <f t="shared" si="0"/>
        <v>19</v>
      </c>
      <c r="N9" s="10"/>
      <c r="O9" s="10"/>
      <c r="P9" s="10">
        <f t="shared" si="4"/>
        <v>22</v>
      </c>
      <c r="Q9" s="10">
        <f t="shared" si="5"/>
        <v>22</v>
      </c>
      <c r="R9" s="10">
        <f t="shared" si="6"/>
        <v>22</v>
      </c>
      <c r="S9" s="10">
        <f t="shared" si="1"/>
        <v>22</v>
      </c>
      <c r="T9" s="10"/>
      <c r="U9" s="10"/>
      <c r="V9" s="10">
        <f t="shared" si="7"/>
        <v>16</v>
      </c>
      <c r="W9" s="10">
        <f t="shared" si="2"/>
        <v>16</v>
      </c>
      <c r="X9" s="10">
        <f t="shared" si="2"/>
        <v>16</v>
      </c>
      <c r="Y9" s="10">
        <f t="shared" si="2"/>
        <v>16</v>
      </c>
      <c r="Z9" s="10"/>
      <c r="AA9" s="10"/>
      <c r="AB9" s="10"/>
    </row>
    <row r="10" spans="1:28" hidden="1" x14ac:dyDescent="0.3">
      <c r="A10" s="25" t="str">
        <f>VLOOKUP(B10,[1]Sheet3!$A$1:$B$56,2,0)</f>
        <v>인문대학</v>
      </c>
      <c r="B10" s="17" t="s">
        <v>15</v>
      </c>
      <c r="C10" s="10">
        <v>135</v>
      </c>
      <c r="D10" s="10">
        <v>18</v>
      </c>
      <c r="E10" s="10">
        <v>18</v>
      </c>
      <c r="F10" s="10">
        <v>18</v>
      </c>
      <c r="G10" s="10">
        <v>18</v>
      </c>
      <c r="H10" s="10"/>
      <c r="I10" s="10"/>
      <c r="J10" s="10">
        <f t="shared" si="3"/>
        <v>19</v>
      </c>
      <c r="K10" s="10">
        <f t="shared" si="0"/>
        <v>19</v>
      </c>
      <c r="L10" s="10">
        <f t="shared" si="0"/>
        <v>19</v>
      </c>
      <c r="M10" s="10">
        <f t="shared" si="0"/>
        <v>19</v>
      </c>
      <c r="N10" s="10"/>
      <c r="O10" s="10"/>
      <c r="P10" s="10">
        <f t="shared" si="4"/>
        <v>22</v>
      </c>
      <c r="Q10" s="10">
        <f t="shared" si="5"/>
        <v>22</v>
      </c>
      <c r="R10" s="10">
        <f t="shared" si="6"/>
        <v>22</v>
      </c>
      <c r="S10" s="10">
        <f t="shared" si="1"/>
        <v>22</v>
      </c>
      <c r="T10" s="10"/>
      <c r="U10" s="10"/>
      <c r="V10" s="10">
        <f t="shared" si="7"/>
        <v>16</v>
      </c>
      <c r="W10" s="10">
        <f t="shared" si="2"/>
        <v>16</v>
      </c>
      <c r="X10" s="10">
        <f t="shared" si="2"/>
        <v>16</v>
      </c>
      <c r="Y10" s="10">
        <f t="shared" si="2"/>
        <v>16</v>
      </c>
      <c r="Z10" s="10"/>
      <c r="AA10" s="10"/>
      <c r="AB10" s="10"/>
    </row>
    <row r="11" spans="1:28" hidden="1" x14ac:dyDescent="0.3">
      <c r="A11" s="25" t="str">
        <f>VLOOKUP(B11,[1]Sheet3!$A$1:$B$56,2,0)</f>
        <v>인문대학</v>
      </c>
      <c r="B11" s="17" t="s">
        <v>16</v>
      </c>
      <c r="C11" s="10">
        <v>135</v>
      </c>
      <c r="D11" s="10">
        <v>18</v>
      </c>
      <c r="E11" s="10">
        <v>18</v>
      </c>
      <c r="F11" s="10">
        <v>18</v>
      </c>
      <c r="G11" s="10">
        <v>18</v>
      </c>
      <c r="H11" s="10"/>
      <c r="I11" s="10"/>
      <c r="J11" s="10">
        <f t="shared" si="3"/>
        <v>19</v>
      </c>
      <c r="K11" s="10">
        <f t="shared" si="0"/>
        <v>19</v>
      </c>
      <c r="L11" s="10">
        <f t="shared" si="0"/>
        <v>19</v>
      </c>
      <c r="M11" s="10">
        <f t="shared" si="0"/>
        <v>19</v>
      </c>
      <c r="N11" s="10"/>
      <c r="O11" s="10"/>
      <c r="P11" s="10">
        <f t="shared" si="4"/>
        <v>22</v>
      </c>
      <c r="Q11" s="10">
        <f t="shared" si="5"/>
        <v>22</v>
      </c>
      <c r="R11" s="10">
        <f t="shared" si="6"/>
        <v>22</v>
      </c>
      <c r="S11" s="10">
        <f t="shared" si="1"/>
        <v>22</v>
      </c>
      <c r="T11" s="10"/>
      <c r="U11" s="10"/>
      <c r="V11" s="10">
        <f t="shared" si="7"/>
        <v>16</v>
      </c>
      <c r="W11" s="10">
        <f t="shared" si="2"/>
        <v>16</v>
      </c>
      <c r="X11" s="10">
        <f t="shared" si="2"/>
        <v>16</v>
      </c>
      <c r="Y11" s="10">
        <f t="shared" si="2"/>
        <v>16</v>
      </c>
      <c r="Z11" s="10"/>
      <c r="AA11" s="10"/>
      <c r="AB11" s="10"/>
    </row>
    <row r="12" spans="1:28" hidden="1" x14ac:dyDescent="0.3">
      <c r="A12" s="25" t="str">
        <f>VLOOKUP(B12,[1]Sheet3!$A$1:$B$56,2,0)</f>
        <v>인문대학</v>
      </c>
      <c r="B12" s="17" t="s">
        <v>17</v>
      </c>
      <c r="C12" s="10">
        <v>135</v>
      </c>
      <c r="D12" s="10">
        <v>18</v>
      </c>
      <c r="E12" s="10">
        <v>18</v>
      </c>
      <c r="F12" s="10">
        <v>18</v>
      </c>
      <c r="G12" s="10">
        <v>18</v>
      </c>
      <c r="H12" s="10"/>
      <c r="I12" s="10"/>
      <c r="J12" s="10">
        <f t="shared" si="3"/>
        <v>19</v>
      </c>
      <c r="K12" s="10">
        <f t="shared" si="0"/>
        <v>19</v>
      </c>
      <c r="L12" s="10">
        <f t="shared" si="0"/>
        <v>19</v>
      </c>
      <c r="M12" s="10">
        <f t="shared" si="0"/>
        <v>19</v>
      </c>
      <c r="N12" s="10"/>
      <c r="O12" s="10"/>
      <c r="P12" s="10">
        <f t="shared" si="4"/>
        <v>22</v>
      </c>
      <c r="Q12" s="10">
        <f t="shared" si="5"/>
        <v>22</v>
      </c>
      <c r="R12" s="10">
        <f t="shared" si="6"/>
        <v>22</v>
      </c>
      <c r="S12" s="10">
        <f t="shared" si="1"/>
        <v>22</v>
      </c>
      <c r="T12" s="10"/>
      <c r="U12" s="10"/>
      <c r="V12" s="10">
        <f t="shared" si="7"/>
        <v>16</v>
      </c>
      <c r="W12" s="10">
        <f t="shared" si="2"/>
        <v>16</v>
      </c>
      <c r="X12" s="10">
        <f t="shared" si="2"/>
        <v>16</v>
      </c>
      <c r="Y12" s="10">
        <f t="shared" si="2"/>
        <v>16</v>
      </c>
      <c r="Z12" s="10"/>
      <c r="AA12" s="10"/>
      <c r="AB12" s="10"/>
    </row>
    <row r="13" spans="1:28" hidden="1" x14ac:dyDescent="0.3">
      <c r="A13" s="25" t="str">
        <f>VLOOKUP(B13,[1]Sheet3!$A$1:$B$56,2,0)</f>
        <v>사회과학대학</v>
      </c>
      <c r="B13" s="17" t="s">
        <v>18</v>
      </c>
      <c r="C13" s="10">
        <v>135</v>
      </c>
      <c r="D13" s="10">
        <v>18</v>
      </c>
      <c r="E13" s="10">
        <v>18</v>
      </c>
      <c r="F13" s="10">
        <v>18</v>
      </c>
      <c r="G13" s="10">
        <v>18</v>
      </c>
      <c r="H13" s="10"/>
      <c r="I13" s="10"/>
      <c r="J13" s="10">
        <f t="shared" si="3"/>
        <v>19</v>
      </c>
      <c r="K13" s="10">
        <f t="shared" si="0"/>
        <v>19</v>
      </c>
      <c r="L13" s="10">
        <f t="shared" si="0"/>
        <v>19</v>
      </c>
      <c r="M13" s="10">
        <f t="shared" si="0"/>
        <v>19</v>
      </c>
      <c r="N13" s="10"/>
      <c r="O13" s="10"/>
      <c r="P13" s="10">
        <f t="shared" si="4"/>
        <v>22</v>
      </c>
      <c r="Q13" s="10">
        <f t="shared" si="5"/>
        <v>22</v>
      </c>
      <c r="R13" s="10">
        <f t="shared" si="6"/>
        <v>22</v>
      </c>
      <c r="S13" s="10">
        <f t="shared" si="1"/>
        <v>22</v>
      </c>
      <c r="T13" s="10"/>
      <c r="U13" s="10"/>
      <c r="V13" s="10">
        <f t="shared" si="7"/>
        <v>16</v>
      </c>
      <c r="W13" s="10">
        <f t="shared" si="2"/>
        <v>16</v>
      </c>
      <c r="X13" s="10">
        <f t="shared" si="2"/>
        <v>16</v>
      </c>
      <c r="Y13" s="10">
        <f t="shared" si="2"/>
        <v>16</v>
      </c>
      <c r="Z13" s="10"/>
      <c r="AA13" s="10"/>
      <c r="AB13" s="10"/>
    </row>
    <row r="14" spans="1:28" hidden="1" x14ac:dyDescent="0.3">
      <c r="A14" s="26" t="str">
        <f>VLOOKUP(B14,[1]Sheet3!$A$1:$B$56,2,0)</f>
        <v>사회과학대학</v>
      </c>
      <c r="B14" s="18" t="s">
        <v>19</v>
      </c>
      <c r="C14" s="12">
        <v>145</v>
      </c>
      <c r="D14" s="12">
        <v>20</v>
      </c>
      <c r="E14" s="12">
        <v>20</v>
      </c>
      <c r="F14" s="12">
        <v>20</v>
      </c>
      <c r="G14" s="10">
        <v>18</v>
      </c>
      <c r="H14" s="10"/>
      <c r="I14" s="10"/>
      <c r="J14" s="12">
        <f t="shared" si="3"/>
        <v>21</v>
      </c>
      <c r="K14" s="12">
        <f t="shared" si="0"/>
        <v>21</v>
      </c>
      <c r="L14" s="12">
        <f t="shared" si="0"/>
        <v>21</v>
      </c>
      <c r="M14" s="10">
        <f t="shared" si="0"/>
        <v>19</v>
      </c>
      <c r="N14" s="10"/>
      <c r="O14" s="10"/>
      <c r="P14" s="12">
        <f t="shared" ref="P14:R62" si="8">D14+3</f>
        <v>23</v>
      </c>
      <c r="Q14" s="12">
        <f t="shared" ref="Q14:R14" si="9">E14+3</f>
        <v>23</v>
      </c>
      <c r="R14" s="12">
        <f t="shared" si="9"/>
        <v>23</v>
      </c>
      <c r="S14" s="10">
        <f t="shared" si="1"/>
        <v>22</v>
      </c>
      <c r="T14" s="10"/>
      <c r="U14" s="10"/>
      <c r="V14" s="12">
        <f t="shared" si="7"/>
        <v>18</v>
      </c>
      <c r="W14" s="12">
        <f t="shared" si="2"/>
        <v>18</v>
      </c>
      <c r="X14" s="12">
        <f t="shared" si="2"/>
        <v>18</v>
      </c>
      <c r="Y14" s="10">
        <f t="shared" si="2"/>
        <v>16</v>
      </c>
      <c r="Z14" s="10"/>
      <c r="AA14" s="10"/>
      <c r="AB14" s="10"/>
    </row>
    <row r="15" spans="1:28" hidden="1" x14ac:dyDescent="0.3">
      <c r="A15" s="25" t="str">
        <f>VLOOKUP(B15,[1]Sheet3!$A$1:$B$56,2,0)</f>
        <v>사회과학대학</v>
      </c>
      <c r="B15" s="17" t="s">
        <v>20</v>
      </c>
      <c r="C15" s="10">
        <v>135</v>
      </c>
      <c r="D15" s="10">
        <v>18</v>
      </c>
      <c r="E15" s="10">
        <v>18</v>
      </c>
      <c r="F15" s="10">
        <v>18</v>
      </c>
      <c r="G15" s="10">
        <v>18</v>
      </c>
      <c r="H15" s="10"/>
      <c r="I15" s="10"/>
      <c r="J15" s="10">
        <f t="shared" si="3"/>
        <v>19</v>
      </c>
      <c r="K15" s="10">
        <f t="shared" si="0"/>
        <v>19</v>
      </c>
      <c r="L15" s="10">
        <f t="shared" si="0"/>
        <v>19</v>
      </c>
      <c r="M15" s="10">
        <f t="shared" si="0"/>
        <v>19</v>
      </c>
      <c r="N15" s="10"/>
      <c r="O15" s="10"/>
      <c r="P15" s="10">
        <f>D15+3+1</f>
        <v>22</v>
      </c>
      <c r="Q15" s="10">
        <f>E15+3+1</f>
        <v>22</v>
      </c>
      <c r="R15" s="10">
        <f t="shared" ref="R15:S61" si="10">F15+3+1</f>
        <v>22</v>
      </c>
      <c r="S15" s="10">
        <f t="shared" si="1"/>
        <v>22</v>
      </c>
      <c r="T15" s="10"/>
      <c r="U15" s="10"/>
      <c r="V15" s="10">
        <f t="shared" si="7"/>
        <v>16</v>
      </c>
      <c r="W15" s="10">
        <f t="shared" si="2"/>
        <v>16</v>
      </c>
      <c r="X15" s="10">
        <f t="shared" si="2"/>
        <v>16</v>
      </c>
      <c r="Y15" s="10">
        <f t="shared" si="2"/>
        <v>16</v>
      </c>
      <c r="Z15" s="10"/>
      <c r="AA15" s="10"/>
      <c r="AB15" s="10"/>
    </row>
    <row r="16" spans="1:28" hidden="1" x14ac:dyDescent="0.3">
      <c r="A16" s="25" t="str">
        <f>VLOOKUP(B16,[1]Sheet3!$A$1:$B$56,2,0)</f>
        <v>사회과학대학</v>
      </c>
      <c r="B16" s="17" t="s">
        <v>21</v>
      </c>
      <c r="C16" s="10">
        <v>135</v>
      </c>
      <c r="D16" s="10">
        <v>18</v>
      </c>
      <c r="E16" s="10">
        <v>18</v>
      </c>
      <c r="F16" s="10">
        <v>18</v>
      </c>
      <c r="G16" s="10">
        <v>18</v>
      </c>
      <c r="H16" s="10"/>
      <c r="I16" s="10"/>
      <c r="J16" s="10">
        <f t="shared" si="3"/>
        <v>19</v>
      </c>
      <c r="K16" s="10">
        <f t="shared" si="0"/>
        <v>19</v>
      </c>
      <c r="L16" s="10">
        <f t="shared" si="0"/>
        <v>19</v>
      </c>
      <c r="M16" s="10">
        <f t="shared" si="0"/>
        <v>19</v>
      </c>
      <c r="N16" s="10"/>
      <c r="O16" s="10"/>
      <c r="P16" s="10">
        <f t="shared" ref="P16:P27" si="11">D16+3+1</f>
        <v>22</v>
      </c>
      <c r="Q16" s="10">
        <f t="shared" ref="Q16:Q27" si="12">E16+3+1</f>
        <v>22</v>
      </c>
      <c r="R16" s="10">
        <f t="shared" si="10"/>
        <v>22</v>
      </c>
      <c r="S16" s="10">
        <f t="shared" si="1"/>
        <v>22</v>
      </c>
      <c r="T16" s="10"/>
      <c r="U16" s="10"/>
      <c r="V16" s="10">
        <f t="shared" si="7"/>
        <v>16</v>
      </c>
      <c r="W16" s="10">
        <f t="shared" si="2"/>
        <v>16</v>
      </c>
      <c r="X16" s="10">
        <f t="shared" si="2"/>
        <v>16</v>
      </c>
      <c r="Y16" s="10">
        <f t="shared" si="2"/>
        <v>16</v>
      </c>
      <c r="Z16" s="10"/>
      <c r="AA16" s="10"/>
      <c r="AB16" s="10"/>
    </row>
    <row r="17" spans="1:28" hidden="1" x14ac:dyDescent="0.3">
      <c r="A17" s="25" t="str">
        <f>VLOOKUP(B17,[1]Sheet3!$A$1:$B$56,2,0)</f>
        <v>사회과학대학</v>
      </c>
      <c r="B17" s="17" t="s">
        <v>22</v>
      </c>
      <c r="C17" s="10">
        <v>135</v>
      </c>
      <c r="D17" s="10">
        <v>18</v>
      </c>
      <c r="E17" s="10">
        <v>18</v>
      </c>
      <c r="F17" s="10">
        <v>18</v>
      </c>
      <c r="G17" s="10">
        <v>18</v>
      </c>
      <c r="H17" s="10"/>
      <c r="I17" s="10"/>
      <c r="J17" s="10">
        <f t="shared" si="3"/>
        <v>19</v>
      </c>
      <c r="K17" s="10">
        <f t="shared" si="0"/>
        <v>19</v>
      </c>
      <c r="L17" s="10">
        <f t="shared" si="0"/>
        <v>19</v>
      </c>
      <c r="M17" s="10">
        <f t="shared" si="0"/>
        <v>19</v>
      </c>
      <c r="N17" s="10"/>
      <c r="O17" s="10"/>
      <c r="P17" s="10">
        <f t="shared" si="11"/>
        <v>22</v>
      </c>
      <c r="Q17" s="10">
        <f t="shared" si="12"/>
        <v>22</v>
      </c>
      <c r="R17" s="10">
        <f t="shared" si="10"/>
        <v>22</v>
      </c>
      <c r="S17" s="10">
        <f t="shared" si="1"/>
        <v>22</v>
      </c>
      <c r="T17" s="10"/>
      <c r="U17" s="10"/>
      <c r="V17" s="10">
        <f t="shared" si="7"/>
        <v>16</v>
      </c>
      <c r="W17" s="10">
        <f t="shared" si="2"/>
        <v>16</v>
      </c>
      <c r="X17" s="10">
        <f t="shared" si="2"/>
        <v>16</v>
      </c>
      <c r="Y17" s="10">
        <f t="shared" si="2"/>
        <v>16</v>
      </c>
      <c r="Z17" s="10"/>
      <c r="AA17" s="10"/>
      <c r="AB17" s="10"/>
    </row>
    <row r="18" spans="1:28" hidden="1" x14ac:dyDescent="0.3">
      <c r="A18" s="25" t="str">
        <f>VLOOKUP(B18,[1]Sheet3!$A$1:$B$56,2,0)</f>
        <v>사회과학대학</v>
      </c>
      <c r="B18" s="17" t="s">
        <v>23</v>
      </c>
      <c r="C18" s="10">
        <v>135</v>
      </c>
      <c r="D18" s="10">
        <v>18</v>
      </c>
      <c r="E18" s="10">
        <v>18</v>
      </c>
      <c r="F18" s="10">
        <v>18</v>
      </c>
      <c r="G18" s="10">
        <v>18</v>
      </c>
      <c r="H18" s="10"/>
      <c r="I18" s="10"/>
      <c r="J18" s="10">
        <f t="shared" si="3"/>
        <v>19</v>
      </c>
      <c r="K18" s="10">
        <f t="shared" si="0"/>
        <v>19</v>
      </c>
      <c r="L18" s="10">
        <f t="shared" si="0"/>
        <v>19</v>
      </c>
      <c r="M18" s="10">
        <f t="shared" si="0"/>
        <v>19</v>
      </c>
      <c r="N18" s="10"/>
      <c r="O18" s="10"/>
      <c r="P18" s="10">
        <f t="shared" si="11"/>
        <v>22</v>
      </c>
      <c r="Q18" s="10">
        <f t="shared" si="12"/>
        <v>22</v>
      </c>
      <c r="R18" s="10">
        <f t="shared" si="10"/>
        <v>22</v>
      </c>
      <c r="S18" s="10">
        <f t="shared" si="1"/>
        <v>22</v>
      </c>
      <c r="T18" s="10"/>
      <c r="U18" s="10"/>
      <c r="V18" s="10">
        <f t="shared" si="7"/>
        <v>16</v>
      </c>
      <c r="W18" s="10">
        <f t="shared" si="2"/>
        <v>16</v>
      </c>
      <c r="X18" s="10">
        <f t="shared" si="2"/>
        <v>16</v>
      </c>
      <c r="Y18" s="10">
        <f t="shared" si="2"/>
        <v>16</v>
      </c>
      <c r="Z18" s="10"/>
      <c r="AA18" s="10"/>
      <c r="AB18" s="10"/>
    </row>
    <row r="19" spans="1:28" hidden="1" x14ac:dyDescent="0.3">
      <c r="A19" s="25" t="str">
        <f>VLOOKUP(B19,[1]Sheet3!$A$1:$B$56,2,0)</f>
        <v>자연과학대학</v>
      </c>
      <c r="B19" s="17" t="s">
        <v>24</v>
      </c>
      <c r="C19" s="10">
        <v>135</v>
      </c>
      <c r="D19" s="10">
        <v>18</v>
      </c>
      <c r="E19" s="10">
        <v>18</v>
      </c>
      <c r="F19" s="10">
        <v>18</v>
      </c>
      <c r="G19" s="10">
        <v>18</v>
      </c>
      <c r="H19" s="10"/>
      <c r="I19" s="10"/>
      <c r="J19" s="10">
        <f t="shared" si="3"/>
        <v>19</v>
      </c>
      <c r="K19" s="10">
        <f t="shared" si="0"/>
        <v>19</v>
      </c>
      <c r="L19" s="10">
        <f t="shared" si="0"/>
        <v>19</v>
      </c>
      <c r="M19" s="10">
        <f t="shared" si="0"/>
        <v>19</v>
      </c>
      <c r="N19" s="10"/>
      <c r="O19" s="10"/>
      <c r="P19" s="10">
        <f t="shared" si="11"/>
        <v>22</v>
      </c>
      <c r="Q19" s="10">
        <f t="shared" si="12"/>
        <v>22</v>
      </c>
      <c r="R19" s="10">
        <f t="shared" si="10"/>
        <v>22</v>
      </c>
      <c r="S19" s="10">
        <f t="shared" si="1"/>
        <v>22</v>
      </c>
      <c r="T19" s="10"/>
      <c r="U19" s="10"/>
      <c r="V19" s="10">
        <f t="shared" si="7"/>
        <v>16</v>
      </c>
      <c r="W19" s="10">
        <f t="shared" si="2"/>
        <v>16</v>
      </c>
      <c r="X19" s="10">
        <f t="shared" si="2"/>
        <v>16</v>
      </c>
      <c r="Y19" s="10">
        <f t="shared" si="2"/>
        <v>16</v>
      </c>
      <c r="Z19" s="10"/>
      <c r="AA19" s="10"/>
      <c r="AB19" s="10"/>
    </row>
    <row r="20" spans="1:28" hidden="1" x14ac:dyDescent="0.3">
      <c r="A20" s="25" t="str">
        <f>VLOOKUP(B20,[1]Sheet3!$A$1:$B$56,2,0)</f>
        <v>자연과학대학</v>
      </c>
      <c r="B20" s="17" t="s">
        <v>25</v>
      </c>
      <c r="C20" s="10">
        <v>135</v>
      </c>
      <c r="D20" s="10">
        <v>18</v>
      </c>
      <c r="E20" s="10">
        <v>18</v>
      </c>
      <c r="F20" s="10">
        <v>18</v>
      </c>
      <c r="G20" s="10">
        <v>18</v>
      </c>
      <c r="H20" s="10"/>
      <c r="I20" s="10"/>
      <c r="J20" s="10">
        <f t="shared" si="3"/>
        <v>19</v>
      </c>
      <c r="K20" s="10">
        <f t="shared" si="0"/>
        <v>19</v>
      </c>
      <c r="L20" s="10">
        <f t="shared" si="0"/>
        <v>19</v>
      </c>
      <c r="M20" s="10">
        <f t="shared" si="0"/>
        <v>19</v>
      </c>
      <c r="N20" s="10"/>
      <c r="O20" s="10"/>
      <c r="P20" s="10">
        <f t="shared" si="11"/>
        <v>22</v>
      </c>
      <c r="Q20" s="10">
        <f t="shared" si="12"/>
        <v>22</v>
      </c>
      <c r="R20" s="10">
        <f t="shared" si="10"/>
        <v>22</v>
      </c>
      <c r="S20" s="10">
        <f t="shared" si="1"/>
        <v>22</v>
      </c>
      <c r="T20" s="10"/>
      <c r="U20" s="10"/>
      <c r="V20" s="10">
        <f t="shared" si="7"/>
        <v>16</v>
      </c>
      <c r="W20" s="10">
        <f t="shared" si="2"/>
        <v>16</v>
      </c>
      <c r="X20" s="10">
        <f t="shared" si="2"/>
        <v>16</v>
      </c>
      <c r="Y20" s="10">
        <f t="shared" si="2"/>
        <v>16</v>
      </c>
      <c r="Z20" s="10"/>
      <c r="AA20" s="10"/>
      <c r="AB20" s="10"/>
    </row>
    <row r="21" spans="1:28" hidden="1" x14ac:dyDescent="0.3">
      <c r="A21" s="25" t="str">
        <f>VLOOKUP(B21,[1]Sheet3!$A$1:$B$56,2,0)</f>
        <v>자연과학대학</v>
      </c>
      <c r="B21" s="17" t="s">
        <v>26</v>
      </c>
      <c r="C21" s="10">
        <v>135</v>
      </c>
      <c r="D21" s="10">
        <v>18</v>
      </c>
      <c r="E21" s="10">
        <v>18</v>
      </c>
      <c r="F21" s="10">
        <v>18</v>
      </c>
      <c r="G21" s="10">
        <v>18</v>
      </c>
      <c r="H21" s="10"/>
      <c r="I21" s="10"/>
      <c r="J21" s="10">
        <f t="shared" si="3"/>
        <v>19</v>
      </c>
      <c r="K21" s="10">
        <f t="shared" si="3"/>
        <v>19</v>
      </c>
      <c r="L21" s="10">
        <f t="shared" si="3"/>
        <v>19</v>
      </c>
      <c r="M21" s="10">
        <f t="shared" si="3"/>
        <v>19</v>
      </c>
      <c r="N21" s="10"/>
      <c r="O21" s="10"/>
      <c r="P21" s="10">
        <f t="shared" si="11"/>
        <v>22</v>
      </c>
      <c r="Q21" s="10">
        <f t="shared" si="12"/>
        <v>22</v>
      </c>
      <c r="R21" s="10">
        <f t="shared" si="10"/>
        <v>22</v>
      </c>
      <c r="S21" s="10">
        <f t="shared" si="10"/>
        <v>22</v>
      </c>
      <c r="T21" s="10"/>
      <c r="U21" s="10"/>
      <c r="V21" s="10">
        <f t="shared" si="7"/>
        <v>16</v>
      </c>
      <c r="W21" s="10">
        <f t="shared" si="7"/>
        <v>16</v>
      </c>
      <c r="X21" s="10">
        <f t="shared" si="7"/>
        <v>16</v>
      </c>
      <c r="Y21" s="10">
        <f t="shared" si="7"/>
        <v>16</v>
      </c>
      <c r="Z21" s="10"/>
      <c r="AA21" s="10"/>
      <c r="AB21" s="10"/>
    </row>
    <row r="22" spans="1:28" hidden="1" x14ac:dyDescent="0.3">
      <c r="A22" s="25" t="str">
        <f>VLOOKUP(B22,[1]Sheet3!$A$1:$B$56,2,0)</f>
        <v>자연과학대학</v>
      </c>
      <c r="B22" s="17" t="s">
        <v>27</v>
      </c>
      <c r="C22" s="10">
        <v>135</v>
      </c>
      <c r="D22" s="10">
        <v>18</v>
      </c>
      <c r="E22" s="10">
        <v>18</v>
      </c>
      <c r="F22" s="10">
        <v>18</v>
      </c>
      <c r="G22" s="10">
        <v>18</v>
      </c>
      <c r="H22" s="10"/>
      <c r="I22" s="10"/>
      <c r="J22" s="10">
        <f t="shared" si="3"/>
        <v>19</v>
      </c>
      <c r="K22" s="10">
        <f t="shared" si="3"/>
        <v>19</v>
      </c>
      <c r="L22" s="10">
        <f t="shared" si="3"/>
        <v>19</v>
      </c>
      <c r="M22" s="10">
        <f t="shared" si="3"/>
        <v>19</v>
      </c>
      <c r="N22" s="10"/>
      <c r="O22" s="10"/>
      <c r="P22" s="10">
        <f t="shared" si="11"/>
        <v>22</v>
      </c>
      <c r="Q22" s="10">
        <f t="shared" si="12"/>
        <v>22</v>
      </c>
      <c r="R22" s="10">
        <f t="shared" si="10"/>
        <v>22</v>
      </c>
      <c r="S22" s="10">
        <f t="shared" si="10"/>
        <v>22</v>
      </c>
      <c r="T22" s="10"/>
      <c r="U22" s="10"/>
      <c r="V22" s="10">
        <f t="shared" si="7"/>
        <v>16</v>
      </c>
      <c r="W22" s="10">
        <f t="shared" si="7"/>
        <v>16</v>
      </c>
      <c r="X22" s="10">
        <f t="shared" si="7"/>
        <v>16</v>
      </c>
      <c r="Y22" s="10">
        <f t="shared" si="7"/>
        <v>16</v>
      </c>
      <c r="Z22" s="10"/>
      <c r="AA22" s="10"/>
      <c r="AB22" s="10"/>
    </row>
    <row r="23" spans="1:28" x14ac:dyDescent="0.3">
      <c r="A23" s="25" t="str">
        <f>VLOOKUP(B23,[1]Sheet3!$A$1:$B$56,2,0)</f>
        <v>자연과학대학</v>
      </c>
      <c r="B23" s="17" t="s">
        <v>28</v>
      </c>
      <c r="C23" s="10">
        <v>135</v>
      </c>
      <c r="D23" s="10">
        <v>18</v>
      </c>
      <c r="E23" s="10">
        <v>18</v>
      </c>
      <c r="F23" s="10">
        <v>18</v>
      </c>
      <c r="G23" s="10">
        <v>18</v>
      </c>
      <c r="H23" s="10"/>
      <c r="I23" s="10"/>
      <c r="J23" s="10">
        <f t="shared" si="3"/>
        <v>19</v>
      </c>
      <c r="K23" s="10">
        <f t="shared" si="3"/>
        <v>19</v>
      </c>
      <c r="L23" s="10">
        <f t="shared" si="3"/>
        <v>19</v>
      </c>
      <c r="M23" s="10">
        <f t="shared" si="3"/>
        <v>19</v>
      </c>
      <c r="N23" s="10"/>
      <c r="O23" s="10"/>
      <c r="P23" s="10">
        <f t="shared" si="11"/>
        <v>22</v>
      </c>
      <c r="Q23" s="10">
        <f t="shared" si="12"/>
        <v>22</v>
      </c>
      <c r="R23" s="10">
        <f t="shared" si="10"/>
        <v>22</v>
      </c>
      <c r="S23" s="10">
        <f t="shared" si="10"/>
        <v>22</v>
      </c>
      <c r="T23" s="10"/>
      <c r="U23" s="10"/>
      <c r="V23" s="10">
        <f t="shared" si="7"/>
        <v>16</v>
      </c>
      <c r="W23" s="10">
        <f t="shared" si="7"/>
        <v>16</v>
      </c>
      <c r="X23" s="10">
        <f t="shared" si="7"/>
        <v>16</v>
      </c>
      <c r="Y23" s="10">
        <f t="shared" si="7"/>
        <v>16</v>
      </c>
      <c r="Z23" s="10"/>
      <c r="AA23" s="10"/>
      <c r="AB23" s="10"/>
    </row>
    <row r="24" spans="1:28" hidden="1" x14ac:dyDescent="0.3">
      <c r="A24" s="25" t="str">
        <f>VLOOKUP(B24,[1]Sheet3!$A$1:$B$56,2,0)</f>
        <v>자연과학대학</v>
      </c>
      <c r="B24" s="17" t="s">
        <v>29</v>
      </c>
      <c r="C24" s="10">
        <v>135</v>
      </c>
      <c r="D24" s="10">
        <v>18</v>
      </c>
      <c r="E24" s="10">
        <v>18</v>
      </c>
      <c r="F24" s="10">
        <v>18</v>
      </c>
      <c r="G24" s="10">
        <v>18</v>
      </c>
      <c r="H24" s="10"/>
      <c r="I24" s="10"/>
      <c r="J24" s="10">
        <f t="shared" si="3"/>
        <v>19</v>
      </c>
      <c r="K24" s="10">
        <f t="shared" si="3"/>
        <v>19</v>
      </c>
      <c r="L24" s="10">
        <f t="shared" si="3"/>
        <v>19</v>
      </c>
      <c r="M24" s="10">
        <f t="shared" si="3"/>
        <v>19</v>
      </c>
      <c r="N24" s="10"/>
      <c r="O24" s="10"/>
      <c r="P24" s="10">
        <f t="shared" si="11"/>
        <v>22</v>
      </c>
      <c r="Q24" s="10">
        <f t="shared" si="12"/>
        <v>22</v>
      </c>
      <c r="R24" s="10">
        <f t="shared" si="10"/>
        <v>22</v>
      </c>
      <c r="S24" s="10">
        <f t="shared" si="10"/>
        <v>22</v>
      </c>
      <c r="T24" s="10"/>
      <c r="U24" s="10"/>
      <c r="V24" s="10">
        <f t="shared" si="7"/>
        <v>16</v>
      </c>
      <c r="W24" s="10">
        <f t="shared" si="7"/>
        <v>16</v>
      </c>
      <c r="X24" s="10">
        <f t="shared" si="7"/>
        <v>16</v>
      </c>
      <c r="Y24" s="10">
        <f t="shared" si="7"/>
        <v>16</v>
      </c>
      <c r="Z24" s="10"/>
      <c r="AA24" s="10"/>
      <c r="AB24" s="10"/>
    </row>
    <row r="25" spans="1:28" hidden="1" x14ac:dyDescent="0.3">
      <c r="A25" s="25" t="str">
        <f>VLOOKUP(B25,[1]Sheet3!$A$1:$B$56,2,0)</f>
        <v>자연과학대학</v>
      </c>
      <c r="B25" s="17" t="s">
        <v>30</v>
      </c>
      <c r="C25" s="13">
        <v>140</v>
      </c>
      <c r="D25" s="13">
        <v>18</v>
      </c>
      <c r="E25" s="10">
        <v>18</v>
      </c>
      <c r="F25" s="11">
        <v>21</v>
      </c>
      <c r="G25" s="10">
        <v>18</v>
      </c>
      <c r="H25" s="10"/>
      <c r="I25" s="10"/>
      <c r="J25" s="13">
        <f t="shared" si="3"/>
        <v>19</v>
      </c>
      <c r="K25" s="10">
        <f t="shared" si="3"/>
        <v>19</v>
      </c>
      <c r="L25" s="11">
        <f t="shared" si="3"/>
        <v>22</v>
      </c>
      <c r="M25" s="10">
        <f t="shared" si="3"/>
        <v>19</v>
      </c>
      <c r="N25" s="10"/>
      <c r="O25" s="10"/>
      <c r="P25" s="10">
        <f t="shared" si="11"/>
        <v>22</v>
      </c>
      <c r="Q25" s="10">
        <f t="shared" si="12"/>
        <v>22</v>
      </c>
      <c r="R25" s="11">
        <f t="shared" si="8"/>
        <v>24</v>
      </c>
      <c r="S25" s="10">
        <f t="shared" si="10"/>
        <v>22</v>
      </c>
      <c r="T25" s="10"/>
      <c r="U25" s="10"/>
      <c r="V25" s="13">
        <f t="shared" si="7"/>
        <v>16</v>
      </c>
      <c r="W25" s="10">
        <f t="shared" si="7"/>
        <v>16</v>
      </c>
      <c r="X25" s="11">
        <f t="shared" si="7"/>
        <v>19</v>
      </c>
      <c r="Y25" s="10">
        <f t="shared" si="7"/>
        <v>16</v>
      </c>
      <c r="Z25" s="10"/>
      <c r="AA25" s="10"/>
      <c r="AB25" s="10"/>
    </row>
    <row r="26" spans="1:28" hidden="1" x14ac:dyDescent="0.3">
      <c r="A26" s="25" t="s">
        <v>31</v>
      </c>
      <c r="B26" s="17" t="s">
        <v>32</v>
      </c>
      <c r="C26" s="10"/>
      <c r="D26" s="10">
        <v>18</v>
      </c>
      <c r="E26" s="10">
        <v>18</v>
      </c>
      <c r="F26" s="10">
        <v>18</v>
      </c>
      <c r="G26" s="10">
        <v>18</v>
      </c>
      <c r="H26" s="10"/>
      <c r="I26" s="10"/>
      <c r="J26" s="10">
        <f t="shared" si="3"/>
        <v>19</v>
      </c>
      <c r="K26" s="10">
        <f t="shared" si="3"/>
        <v>19</v>
      </c>
      <c r="L26" s="10">
        <f t="shared" si="3"/>
        <v>19</v>
      </c>
      <c r="M26" s="10">
        <f t="shared" si="3"/>
        <v>19</v>
      </c>
      <c r="N26" s="10"/>
      <c r="O26" s="10"/>
      <c r="P26" s="10">
        <f t="shared" si="11"/>
        <v>22</v>
      </c>
      <c r="Q26" s="10">
        <f t="shared" si="12"/>
        <v>22</v>
      </c>
      <c r="R26" s="10">
        <f t="shared" si="10"/>
        <v>22</v>
      </c>
      <c r="S26" s="10">
        <f t="shared" si="10"/>
        <v>22</v>
      </c>
      <c r="T26" s="10"/>
      <c r="U26" s="10"/>
      <c r="V26" s="10">
        <f t="shared" si="7"/>
        <v>16</v>
      </c>
      <c r="W26" s="10">
        <v>16</v>
      </c>
      <c r="X26" s="10">
        <v>16</v>
      </c>
      <c r="Y26" s="10">
        <f t="shared" si="7"/>
        <v>16</v>
      </c>
      <c r="Z26" s="10"/>
      <c r="AA26" s="10"/>
      <c r="AB26" s="10"/>
    </row>
    <row r="27" spans="1:28" hidden="1" x14ac:dyDescent="0.3">
      <c r="A27" s="25" t="s">
        <v>31</v>
      </c>
      <c r="B27" s="17" t="s">
        <v>33</v>
      </c>
      <c r="C27" s="10"/>
      <c r="D27" s="10">
        <v>18</v>
      </c>
      <c r="E27" s="10">
        <v>18</v>
      </c>
      <c r="F27" s="10">
        <v>18</v>
      </c>
      <c r="G27" s="10">
        <v>18</v>
      </c>
      <c r="H27" s="10"/>
      <c r="I27" s="10"/>
      <c r="J27" s="10">
        <f t="shared" ref="J27:M62" si="13">D27+1</f>
        <v>19</v>
      </c>
      <c r="K27" s="10">
        <f t="shared" si="13"/>
        <v>19</v>
      </c>
      <c r="L27" s="10">
        <f t="shared" si="13"/>
        <v>19</v>
      </c>
      <c r="M27" s="10">
        <f t="shared" si="13"/>
        <v>19</v>
      </c>
      <c r="N27" s="10"/>
      <c r="O27" s="10"/>
      <c r="P27" s="10">
        <f t="shared" si="11"/>
        <v>22</v>
      </c>
      <c r="Q27" s="10">
        <f t="shared" si="12"/>
        <v>22</v>
      </c>
      <c r="R27" s="10">
        <f t="shared" si="10"/>
        <v>22</v>
      </c>
      <c r="S27" s="10">
        <f t="shared" si="10"/>
        <v>22</v>
      </c>
      <c r="T27" s="10"/>
      <c r="U27" s="10"/>
      <c r="V27" s="10">
        <f t="shared" si="7"/>
        <v>16</v>
      </c>
      <c r="W27" s="10">
        <f t="shared" si="7"/>
        <v>16</v>
      </c>
      <c r="X27" s="10">
        <f t="shared" si="7"/>
        <v>16</v>
      </c>
      <c r="Y27" s="10">
        <f t="shared" si="7"/>
        <v>16</v>
      </c>
      <c r="Z27" s="10"/>
      <c r="AA27" s="10"/>
      <c r="AB27" s="10"/>
    </row>
    <row r="28" spans="1:28" hidden="1" x14ac:dyDescent="0.3">
      <c r="A28" s="26" t="str">
        <f>VLOOKUP(B28,[1]Sheet3!$A$1:$B$56,2,0)</f>
        <v>공과대학</v>
      </c>
      <c r="B28" s="18" t="s">
        <v>34</v>
      </c>
      <c r="C28" s="12">
        <v>145</v>
      </c>
      <c r="D28" s="12">
        <v>20</v>
      </c>
      <c r="E28" s="12">
        <v>20</v>
      </c>
      <c r="F28" s="12">
        <v>20</v>
      </c>
      <c r="G28" s="10">
        <v>18</v>
      </c>
      <c r="H28" s="10"/>
      <c r="I28" s="10"/>
      <c r="J28" s="12">
        <f t="shared" si="13"/>
        <v>21</v>
      </c>
      <c r="K28" s="12">
        <f t="shared" si="13"/>
        <v>21</v>
      </c>
      <c r="L28" s="12">
        <f t="shared" si="13"/>
        <v>21</v>
      </c>
      <c r="M28" s="10">
        <f t="shared" si="13"/>
        <v>19</v>
      </c>
      <c r="N28" s="10"/>
      <c r="O28" s="10"/>
      <c r="P28" s="12">
        <f>D28+3</f>
        <v>23</v>
      </c>
      <c r="Q28" s="12">
        <f t="shared" si="8"/>
        <v>23</v>
      </c>
      <c r="R28" s="12">
        <f t="shared" si="8"/>
        <v>23</v>
      </c>
      <c r="S28" s="10">
        <f t="shared" si="10"/>
        <v>22</v>
      </c>
      <c r="T28" s="10"/>
      <c r="U28" s="10"/>
      <c r="V28" s="12">
        <f t="shared" si="7"/>
        <v>18</v>
      </c>
      <c r="W28" s="12">
        <f t="shared" si="7"/>
        <v>18</v>
      </c>
      <c r="X28" s="12">
        <f t="shared" si="7"/>
        <v>18</v>
      </c>
      <c r="Y28" s="10">
        <f t="shared" si="7"/>
        <v>16</v>
      </c>
      <c r="Z28" s="10"/>
      <c r="AA28" s="10"/>
      <c r="AB28" s="10" t="s">
        <v>35</v>
      </c>
    </row>
    <row r="29" spans="1:28" hidden="1" x14ac:dyDescent="0.3">
      <c r="A29" s="26" t="str">
        <f>VLOOKUP(B29,[1]Sheet3!$A$1:$B$56,2,0)</f>
        <v>공과대학</v>
      </c>
      <c r="B29" s="18" t="s">
        <v>36</v>
      </c>
      <c r="C29" s="12">
        <v>145</v>
      </c>
      <c r="D29" s="12">
        <v>20</v>
      </c>
      <c r="E29" s="12">
        <v>20</v>
      </c>
      <c r="F29" s="12">
        <v>20</v>
      </c>
      <c r="G29" s="10">
        <v>18</v>
      </c>
      <c r="H29" s="10"/>
      <c r="I29" s="10"/>
      <c r="J29" s="12">
        <f t="shared" si="13"/>
        <v>21</v>
      </c>
      <c r="K29" s="12">
        <f t="shared" si="13"/>
        <v>21</v>
      </c>
      <c r="L29" s="12">
        <f t="shared" si="13"/>
        <v>21</v>
      </c>
      <c r="M29" s="10">
        <f t="shared" si="13"/>
        <v>19</v>
      </c>
      <c r="N29" s="10"/>
      <c r="O29" s="10"/>
      <c r="P29" s="12">
        <f t="shared" si="8"/>
        <v>23</v>
      </c>
      <c r="Q29" s="12">
        <f t="shared" si="8"/>
        <v>23</v>
      </c>
      <c r="R29" s="12">
        <f t="shared" si="8"/>
        <v>23</v>
      </c>
      <c r="S29" s="10">
        <f t="shared" si="10"/>
        <v>22</v>
      </c>
      <c r="T29" s="10"/>
      <c r="U29" s="10"/>
      <c r="V29" s="12">
        <f t="shared" si="7"/>
        <v>18</v>
      </c>
      <c r="W29" s="12">
        <f t="shared" si="7"/>
        <v>18</v>
      </c>
      <c r="X29" s="12">
        <f t="shared" si="7"/>
        <v>18</v>
      </c>
      <c r="Y29" s="10">
        <f t="shared" si="7"/>
        <v>16</v>
      </c>
      <c r="Z29" s="10"/>
      <c r="AA29" s="10"/>
      <c r="AB29" s="10"/>
    </row>
    <row r="30" spans="1:28" hidden="1" x14ac:dyDescent="0.3">
      <c r="A30" s="26" t="str">
        <f>VLOOKUP(B30,[1]Sheet3!$A$1:$B$56,2,0)</f>
        <v>공과대학</v>
      </c>
      <c r="B30" s="18" t="s">
        <v>37</v>
      </c>
      <c r="C30" s="12">
        <v>145</v>
      </c>
      <c r="D30" s="12">
        <v>20</v>
      </c>
      <c r="E30" s="12">
        <v>20</v>
      </c>
      <c r="F30" s="12">
        <v>20</v>
      </c>
      <c r="G30" s="10">
        <v>18</v>
      </c>
      <c r="H30" s="10"/>
      <c r="I30" s="10"/>
      <c r="J30" s="12">
        <f t="shared" si="13"/>
        <v>21</v>
      </c>
      <c r="K30" s="12">
        <f t="shared" si="13"/>
        <v>21</v>
      </c>
      <c r="L30" s="12">
        <f t="shared" si="13"/>
        <v>21</v>
      </c>
      <c r="M30" s="10">
        <f t="shared" si="13"/>
        <v>19</v>
      </c>
      <c r="N30" s="10"/>
      <c r="O30" s="10"/>
      <c r="P30" s="12">
        <f t="shared" si="8"/>
        <v>23</v>
      </c>
      <c r="Q30" s="12">
        <f t="shared" si="8"/>
        <v>23</v>
      </c>
      <c r="R30" s="12">
        <f t="shared" si="8"/>
        <v>23</v>
      </c>
      <c r="S30" s="10">
        <f t="shared" si="10"/>
        <v>22</v>
      </c>
      <c r="T30" s="10"/>
      <c r="U30" s="10"/>
      <c r="V30" s="12">
        <f t="shared" si="7"/>
        <v>18</v>
      </c>
      <c r="W30" s="12">
        <f t="shared" si="7"/>
        <v>18</v>
      </c>
      <c r="X30" s="12">
        <f t="shared" si="7"/>
        <v>18</v>
      </c>
      <c r="Y30" s="10">
        <f t="shared" si="7"/>
        <v>16</v>
      </c>
      <c r="Z30" s="10"/>
      <c r="AA30" s="10"/>
      <c r="AB30" s="10" t="s">
        <v>35</v>
      </c>
    </row>
    <row r="31" spans="1:28" hidden="1" x14ac:dyDescent="0.3">
      <c r="A31" s="27" t="str">
        <f>VLOOKUP(B31,[1]Sheet3!$A$1:$B$56,2,0)</f>
        <v>공과대학</v>
      </c>
      <c r="B31" s="19" t="s">
        <v>38</v>
      </c>
      <c r="C31" s="11">
        <v>150</v>
      </c>
      <c r="D31" s="11">
        <v>21</v>
      </c>
      <c r="E31" s="11">
        <v>21</v>
      </c>
      <c r="F31" s="11">
        <v>21</v>
      </c>
      <c r="G31" s="10">
        <v>18</v>
      </c>
      <c r="H31" s="10"/>
      <c r="I31" s="10"/>
      <c r="J31" s="11">
        <f t="shared" si="13"/>
        <v>22</v>
      </c>
      <c r="K31" s="11">
        <f t="shared" si="13"/>
        <v>22</v>
      </c>
      <c r="L31" s="11">
        <f t="shared" si="13"/>
        <v>22</v>
      </c>
      <c r="M31" s="10">
        <f t="shared" si="13"/>
        <v>19</v>
      </c>
      <c r="N31" s="10"/>
      <c r="O31" s="10"/>
      <c r="P31" s="11">
        <f t="shared" si="8"/>
        <v>24</v>
      </c>
      <c r="Q31" s="11">
        <f t="shared" si="8"/>
        <v>24</v>
      </c>
      <c r="R31" s="11">
        <f t="shared" si="8"/>
        <v>24</v>
      </c>
      <c r="S31" s="10">
        <f t="shared" si="10"/>
        <v>22</v>
      </c>
      <c r="T31" s="10"/>
      <c r="U31" s="10"/>
      <c r="V31" s="11">
        <f t="shared" si="7"/>
        <v>19</v>
      </c>
      <c r="W31" s="11">
        <f t="shared" si="7"/>
        <v>19</v>
      </c>
      <c r="X31" s="11">
        <f t="shared" si="7"/>
        <v>19</v>
      </c>
      <c r="Y31" s="10">
        <f t="shared" si="7"/>
        <v>16</v>
      </c>
      <c r="Z31" s="10"/>
      <c r="AA31" s="10"/>
      <c r="AB31" s="10" t="s">
        <v>35</v>
      </c>
    </row>
    <row r="32" spans="1:28" hidden="1" x14ac:dyDescent="0.3">
      <c r="A32" s="26" t="str">
        <f>VLOOKUP(B32,[1]Sheet3!$A$1:$B$56,2,0)</f>
        <v>공과대학</v>
      </c>
      <c r="B32" s="18" t="s">
        <v>39</v>
      </c>
      <c r="C32" s="12">
        <v>145</v>
      </c>
      <c r="D32" s="12">
        <v>20</v>
      </c>
      <c r="E32" s="12">
        <v>20</v>
      </c>
      <c r="F32" s="12">
        <v>20</v>
      </c>
      <c r="G32" s="10">
        <v>18</v>
      </c>
      <c r="H32" s="10"/>
      <c r="I32" s="10"/>
      <c r="J32" s="12">
        <f t="shared" si="13"/>
        <v>21</v>
      </c>
      <c r="K32" s="12">
        <f t="shared" si="13"/>
        <v>21</v>
      </c>
      <c r="L32" s="12">
        <f t="shared" si="13"/>
        <v>21</v>
      </c>
      <c r="M32" s="10">
        <f t="shared" si="13"/>
        <v>19</v>
      </c>
      <c r="N32" s="10"/>
      <c r="O32" s="10"/>
      <c r="P32" s="12">
        <f t="shared" si="8"/>
        <v>23</v>
      </c>
      <c r="Q32" s="12">
        <f t="shared" si="8"/>
        <v>23</v>
      </c>
      <c r="R32" s="12">
        <f t="shared" si="8"/>
        <v>23</v>
      </c>
      <c r="S32" s="10">
        <f t="shared" si="10"/>
        <v>22</v>
      </c>
      <c r="T32" s="10"/>
      <c r="U32" s="10"/>
      <c r="V32" s="12">
        <f t="shared" si="7"/>
        <v>18</v>
      </c>
      <c r="W32" s="12">
        <f t="shared" si="7"/>
        <v>18</v>
      </c>
      <c r="X32" s="12">
        <f t="shared" si="7"/>
        <v>18</v>
      </c>
      <c r="Y32" s="10">
        <f t="shared" si="7"/>
        <v>16</v>
      </c>
      <c r="Z32" s="10"/>
      <c r="AA32" s="10"/>
      <c r="AB32" s="10" t="s">
        <v>35</v>
      </c>
    </row>
    <row r="33" spans="1:28" hidden="1" x14ac:dyDescent="0.3">
      <c r="A33" s="26" t="str">
        <f>VLOOKUP(B33,[1]Sheet3!$A$1:$B$56,2,0)</f>
        <v>공과대학</v>
      </c>
      <c r="B33" s="18" t="s">
        <v>40</v>
      </c>
      <c r="C33" s="12">
        <v>145</v>
      </c>
      <c r="D33" s="12">
        <v>20</v>
      </c>
      <c r="E33" s="12">
        <v>20</v>
      </c>
      <c r="F33" s="12">
        <v>20</v>
      </c>
      <c r="G33" s="10">
        <v>18</v>
      </c>
      <c r="H33" s="10"/>
      <c r="I33" s="10"/>
      <c r="J33" s="12">
        <f t="shared" si="13"/>
        <v>21</v>
      </c>
      <c r="K33" s="12">
        <f t="shared" si="13"/>
        <v>21</v>
      </c>
      <c r="L33" s="12">
        <f t="shared" si="13"/>
        <v>21</v>
      </c>
      <c r="M33" s="10">
        <f t="shared" si="13"/>
        <v>19</v>
      </c>
      <c r="N33" s="10"/>
      <c r="O33" s="10"/>
      <c r="P33" s="12">
        <f t="shared" si="8"/>
        <v>23</v>
      </c>
      <c r="Q33" s="12">
        <f t="shared" si="8"/>
        <v>23</v>
      </c>
      <c r="R33" s="12">
        <f t="shared" si="8"/>
        <v>23</v>
      </c>
      <c r="S33" s="10">
        <f t="shared" si="10"/>
        <v>22</v>
      </c>
      <c r="T33" s="10"/>
      <c r="U33" s="10"/>
      <c r="V33" s="12">
        <f t="shared" si="7"/>
        <v>18</v>
      </c>
      <c r="W33" s="12">
        <f t="shared" si="7"/>
        <v>18</v>
      </c>
      <c r="X33" s="12">
        <f t="shared" si="7"/>
        <v>18</v>
      </c>
      <c r="Y33" s="10">
        <f t="shared" si="7"/>
        <v>16</v>
      </c>
      <c r="Z33" s="10"/>
      <c r="AA33" s="10"/>
      <c r="AB33" s="10"/>
    </row>
    <row r="34" spans="1:28" hidden="1" x14ac:dyDescent="0.3">
      <c r="A34" s="26" t="str">
        <f>VLOOKUP(B34,[1]Sheet3!$A$1:$B$56,2,0)</f>
        <v>공과대학</v>
      </c>
      <c r="B34" s="18" t="s">
        <v>41</v>
      </c>
      <c r="C34" s="12">
        <v>145</v>
      </c>
      <c r="D34" s="12">
        <v>20</v>
      </c>
      <c r="E34" s="12">
        <v>20</v>
      </c>
      <c r="F34" s="12">
        <v>20</v>
      </c>
      <c r="G34" s="10">
        <v>18</v>
      </c>
      <c r="H34" s="10"/>
      <c r="I34" s="10"/>
      <c r="J34" s="12">
        <f t="shared" si="13"/>
        <v>21</v>
      </c>
      <c r="K34" s="12">
        <f t="shared" si="13"/>
        <v>21</v>
      </c>
      <c r="L34" s="12">
        <f t="shared" si="13"/>
        <v>21</v>
      </c>
      <c r="M34" s="10">
        <f t="shared" si="13"/>
        <v>19</v>
      </c>
      <c r="N34" s="10"/>
      <c r="O34" s="10"/>
      <c r="P34" s="12">
        <f t="shared" si="8"/>
        <v>23</v>
      </c>
      <c r="Q34" s="12">
        <f t="shared" si="8"/>
        <v>23</v>
      </c>
      <c r="R34" s="12">
        <f t="shared" si="8"/>
        <v>23</v>
      </c>
      <c r="S34" s="10">
        <f t="shared" si="10"/>
        <v>22</v>
      </c>
      <c r="T34" s="10"/>
      <c r="U34" s="10"/>
      <c r="V34" s="12">
        <f t="shared" si="7"/>
        <v>18</v>
      </c>
      <c r="W34" s="12">
        <f t="shared" si="7"/>
        <v>18</v>
      </c>
      <c r="X34" s="12">
        <f t="shared" si="7"/>
        <v>18</v>
      </c>
      <c r="Y34" s="10">
        <f t="shared" si="7"/>
        <v>16</v>
      </c>
      <c r="Z34" s="10"/>
      <c r="AA34" s="10"/>
      <c r="AB34" s="10"/>
    </row>
    <row r="35" spans="1:28" hidden="1" x14ac:dyDescent="0.3">
      <c r="A35" s="26" t="str">
        <f>VLOOKUP(B35,[1]Sheet3!$A$1:$B$56,2,0)</f>
        <v>공과대학</v>
      </c>
      <c r="B35" s="18" t="s">
        <v>42</v>
      </c>
      <c r="C35" s="12">
        <v>145</v>
      </c>
      <c r="D35" s="12">
        <v>20</v>
      </c>
      <c r="E35" s="12">
        <v>20</v>
      </c>
      <c r="F35" s="12">
        <v>20</v>
      </c>
      <c r="G35" s="10">
        <v>18</v>
      </c>
      <c r="H35" s="10"/>
      <c r="I35" s="10"/>
      <c r="J35" s="12">
        <f t="shared" si="13"/>
        <v>21</v>
      </c>
      <c r="K35" s="12">
        <f t="shared" si="13"/>
        <v>21</v>
      </c>
      <c r="L35" s="12">
        <f t="shared" si="13"/>
        <v>21</v>
      </c>
      <c r="M35" s="10">
        <f t="shared" si="13"/>
        <v>19</v>
      </c>
      <c r="N35" s="10"/>
      <c r="O35" s="10"/>
      <c r="P35" s="12">
        <f t="shared" si="8"/>
        <v>23</v>
      </c>
      <c r="Q35" s="12">
        <f t="shared" si="8"/>
        <v>23</v>
      </c>
      <c r="R35" s="12">
        <f t="shared" si="8"/>
        <v>23</v>
      </c>
      <c r="S35" s="10">
        <f t="shared" si="10"/>
        <v>22</v>
      </c>
      <c r="T35" s="10"/>
      <c r="U35" s="10"/>
      <c r="V35" s="12">
        <f t="shared" si="7"/>
        <v>18</v>
      </c>
      <c r="W35" s="12">
        <f t="shared" si="7"/>
        <v>18</v>
      </c>
      <c r="X35" s="12">
        <f t="shared" si="7"/>
        <v>18</v>
      </c>
      <c r="Y35" s="10">
        <f t="shared" si="7"/>
        <v>16</v>
      </c>
      <c r="Z35" s="10"/>
      <c r="AA35" s="10"/>
      <c r="AB35" s="10"/>
    </row>
    <row r="36" spans="1:28" hidden="1" x14ac:dyDescent="0.3">
      <c r="A36" s="26" t="str">
        <f>VLOOKUP(B36,[1]Sheet3!$A$1:$B$56,2,0)</f>
        <v>공과대학</v>
      </c>
      <c r="B36" s="18" t="s">
        <v>43</v>
      </c>
      <c r="C36" s="12">
        <v>145</v>
      </c>
      <c r="D36" s="12">
        <v>20</v>
      </c>
      <c r="E36" s="12">
        <v>20</v>
      </c>
      <c r="F36" s="12">
        <v>20</v>
      </c>
      <c r="G36" s="10">
        <v>18</v>
      </c>
      <c r="H36" s="10"/>
      <c r="I36" s="10"/>
      <c r="J36" s="12">
        <f t="shared" si="13"/>
        <v>21</v>
      </c>
      <c r="K36" s="12">
        <f t="shared" si="13"/>
        <v>21</v>
      </c>
      <c r="L36" s="12">
        <f t="shared" si="13"/>
        <v>21</v>
      </c>
      <c r="M36" s="10">
        <f t="shared" si="13"/>
        <v>19</v>
      </c>
      <c r="N36" s="10"/>
      <c r="O36" s="10"/>
      <c r="P36" s="12">
        <f t="shared" si="8"/>
        <v>23</v>
      </c>
      <c r="Q36" s="12">
        <f t="shared" si="8"/>
        <v>23</v>
      </c>
      <c r="R36" s="12">
        <f t="shared" si="8"/>
        <v>23</v>
      </c>
      <c r="S36" s="10">
        <f t="shared" si="10"/>
        <v>22</v>
      </c>
      <c r="T36" s="10"/>
      <c r="U36" s="10"/>
      <c r="V36" s="12">
        <f t="shared" si="7"/>
        <v>18</v>
      </c>
      <c r="W36" s="12">
        <f t="shared" si="7"/>
        <v>18</v>
      </c>
      <c r="X36" s="12">
        <f t="shared" si="7"/>
        <v>18</v>
      </c>
      <c r="Y36" s="10">
        <f t="shared" si="7"/>
        <v>16</v>
      </c>
      <c r="Z36" s="10"/>
      <c r="AA36" s="10"/>
      <c r="AB36" s="10"/>
    </row>
    <row r="37" spans="1:28" hidden="1" x14ac:dyDescent="0.3">
      <c r="A37" s="26" t="str">
        <f>VLOOKUP(B37,[1]Sheet3!$A$1:$B$56,2,0)</f>
        <v>공과대학</v>
      </c>
      <c r="B37" s="18" t="s">
        <v>44</v>
      </c>
      <c r="C37" s="12">
        <v>145</v>
      </c>
      <c r="D37" s="12">
        <v>20</v>
      </c>
      <c r="E37" s="12">
        <v>20</v>
      </c>
      <c r="F37" s="12">
        <v>20</v>
      </c>
      <c r="G37" s="10">
        <v>18</v>
      </c>
      <c r="H37" s="10"/>
      <c r="I37" s="10"/>
      <c r="J37" s="12">
        <f t="shared" si="13"/>
        <v>21</v>
      </c>
      <c r="K37" s="12">
        <f t="shared" si="13"/>
        <v>21</v>
      </c>
      <c r="L37" s="12">
        <f t="shared" si="13"/>
        <v>21</v>
      </c>
      <c r="M37" s="10">
        <f t="shared" si="13"/>
        <v>19</v>
      </c>
      <c r="N37" s="10"/>
      <c r="O37" s="10"/>
      <c r="P37" s="12">
        <f t="shared" si="8"/>
        <v>23</v>
      </c>
      <c r="Q37" s="12">
        <f t="shared" si="8"/>
        <v>23</v>
      </c>
      <c r="R37" s="12">
        <f t="shared" si="8"/>
        <v>23</v>
      </c>
      <c r="S37" s="10">
        <f t="shared" si="10"/>
        <v>22</v>
      </c>
      <c r="T37" s="10"/>
      <c r="U37" s="10"/>
      <c r="V37" s="12">
        <f t="shared" si="7"/>
        <v>18</v>
      </c>
      <c r="W37" s="12">
        <f t="shared" si="7"/>
        <v>18</v>
      </c>
      <c r="X37" s="12">
        <f t="shared" si="7"/>
        <v>18</v>
      </c>
      <c r="Y37" s="10">
        <f t="shared" si="7"/>
        <v>16</v>
      </c>
      <c r="Z37" s="10"/>
      <c r="AA37" s="10"/>
      <c r="AB37" s="10" t="s">
        <v>35</v>
      </c>
    </row>
    <row r="38" spans="1:28" hidden="1" x14ac:dyDescent="0.3">
      <c r="A38" s="26" t="str">
        <f>VLOOKUP(B38,[1]Sheet3!$A$1:$B$56,2,0)</f>
        <v>공과대학</v>
      </c>
      <c r="B38" s="18" t="s">
        <v>45</v>
      </c>
      <c r="C38" s="12">
        <v>145</v>
      </c>
      <c r="D38" s="12">
        <v>20</v>
      </c>
      <c r="E38" s="12">
        <v>20</v>
      </c>
      <c r="F38" s="12">
        <v>20</v>
      </c>
      <c r="G38" s="10">
        <v>18</v>
      </c>
      <c r="H38" s="10"/>
      <c r="I38" s="10"/>
      <c r="J38" s="12">
        <f t="shared" si="13"/>
        <v>21</v>
      </c>
      <c r="K38" s="12">
        <f t="shared" si="13"/>
        <v>21</v>
      </c>
      <c r="L38" s="12">
        <f t="shared" si="13"/>
        <v>21</v>
      </c>
      <c r="M38" s="10">
        <f t="shared" si="13"/>
        <v>19</v>
      </c>
      <c r="N38" s="10"/>
      <c r="O38" s="10"/>
      <c r="P38" s="12">
        <f t="shared" si="8"/>
        <v>23</v>
      </c>
      <c r="Q38" s="12">
        <f t="shared" si="8"/>
        <v>23</v>
      </c>
      <c r="R38" s="12">
        <f t="shared" si="8"/>
        <v>23</v>
      </c>
      <c r="S38" s="10">
        <f t="shared" si="10"/>
        <v>22</v>
      </c>
      <c r="T38" s="10"/>
      <c r="U38" s="10"/>
      <c r="V38" s="12">
        <f t="shared" si="7"/>
        <v>18</v>
      </c>
      <c r="W38" s="12">
        <f t="shared" si="7"/>
        <v>18</v>
      </c>
      <c r="X38" s="12">
        <f t="shared" si="7"/>
        <v>18</v>
      </c>
      <c r="Y38" s="10">
        <f t="shared" si="7"/>
        <v>16</v>
      </c>
      <c r="Z38" s="10"/>
      <c r="AA38" s="10"/>
      <c r="AB38" s="10" t="s">
        <v>35</v>
      </c>
    </row>
    <row r="39" spans="1:28" hidden="1" x14ac:dyDescent="0.3">
      <c r="A39" s="26" t="str">
        <f>VLOOKUP(B39,[1]Sheet3!$A$1:$B$56,2,0)</f>
        <v>공과대학</v>
      </c>
      <c r="B39" s="18" t="s">
        <v>46</v>
      </c>
      <c r="C39" s="12">
        <v>145</v>
      </c>
      <c r="D39" s="12">
        <v>20</v>
      </c>
      <c r="E39" s="12">
        <v>20</v>
      </c>
      <c r="F39" s="12">
        <v>20</v>
      </c>
      <c r="G39" s="10">
        <v>18</v>
      </c>
      <c r="H39" s="10"/>
      <c r="I39" s="10"/>
      <c r="J39" s="12">
        <f t="shared" si="13"/>
        <v>21</v>
      </c>
      <c r="K39" s="12">
        <f t="shared" si="13"/>
        <v>21</v>
      </c>
      <c r="L39" s="12">
        <f t="shared" si="13"/>
        <v>21</v>
      </c>
      <c r="M39" s="10">
        <f t="shared" si="13"/>
        <v>19</v>
      </c>
      <c r="N39" s="10"/>
      <c r="O39" s="10"/>
      <c r="P39" s="12">
        <f t="shared" si="8"/>
        <v>23</v>
      </c>
      <c r="Q39" s="12">
        <f t="shared" si="8"/>
        <v>23</v>
      </c>
      <c r="R39" s="12">
        <f t="shared" si="8"/>
        <v>23</v>
      </c>
      <c r="S39" s="10">
        <f t="shared" si="10"/>
        <v>22</v>
      </c>
      <c r="T39" s="10"/>
      <c r="U39" s="10"/>
      <c r="V39" s="12">
        <f t="shared" si="7"/>
        <v>18</v>
      </c>
      <c r="W39" s="12">
        <f t="shared" si="7"/>
        <v>18</v>
      </c>
      <c r="X39" s="12">
        <f t="shared" si="7"/>
        <v>18</v>
      </c>
      <c r="Y39" s="10">
        <f t="shared" si="7"/>
        <v>16</v>
      </c>
      <c r="Z39" s="10"/>
      <c r="AA39" s="10"/>
      <c r="AB39" s="10"/>
    </row>
    <row r="40" spans="1:28" hidden="1" x14ac:dyDescent="0.3">
      <c r="A40" s="26" t="str">
        <f>VLOOKUP(B40,[1]Sheet3!$A$1:$B$56,2,0)</f>
        <v>공과대학</v>
      </c>
      <c r="B40" s="18" t="s">
        <v>47</v>
      </c>
      <c r="C40" s="12">
        <v>145</v>
      </c>
      <c r="D40" s="12">
        <v>20</v>
      </c>
      <c r="E40" s="12">
        <v>20</v>
      </c>
      <c r="F40" s="12">
        <v>20</v>
      </c>
      <c r="G40" s="10">
        <v>18</v>
      </c>
      <c r="H40" s="10"/>
      <c r="I40" s="10"/>
      <c r="J40" s="12">
        <f t="shared" si="13"/>
        <v>21</v>
      </c>
      <c r="K40" s="12">
        <f t="shared" si="13"/>
        <v>21</v>
      </c>
      <c r="L40" s="12">
        <f t="shared" si="13"/>
        <v>21</v>
      </c>
      <c r="M40" s="10">
        <f t="shared" si="13"/>
        <v>19</v>
      </c>
      <c r="N40" s="10"/>
      <c r="O40" s="10"/>
      <c r="P40" s="12">
        <f t="shared" si="8"/>
        <v>23</v>
      </c>
      <c r="Q40" s="12">
        <f t="shared" si="8"/>
        <v>23</v>
      </c>
      <c r="R40" s="12">
        <f t="shared" si="8"/>
        <v>23</v>
      </c>
      <c r="S40" s="10">
        <f t="shared" si="10"/>
        <v>22</v>
      </c>
      <c r="T40" s="10"/>
      <c r="U40" s="10"/>
      <c r="V40" s="12">
        <f t="shared" si="7"/>
        <v>18</v>
      </c>
      <c r="W40" s="12">
        <f t="shared" si="7"/>
        <v>18</v>
      </c>
      <c r="X40" s="12">
        <f t="shared" si="7"/>
        <v>18</v>
      </c>
      <c r="Y40" s="10">
        <f t="shared" si="7"/>
        <v>16</v>
      </c>
      <c r="Z40" s="10"/>
      <c r="AA40" s="10"/>
      <c r="AB40" s="10" t="s">
        <v>35</v>
      </c>
    </row>
    <row r="41" spans="1:28" hidden="1" x14ac:dyDescent="0.3">
      <c r="A41" s="26" t="str">
        <f>VLOOKUP(B41,[1]Sheet3!$A$1:$B$56,2,0)</f>
        <v>공과대학</v>
      </c>
      <c r="B41" s="18" t="s">
        <v>48</v>
      </c>
      <c r="C41" s="12">
        <v>145</v>
      </c>
      <c r="D41" s="12">
        <v>20</v>
      </c>
      <c r="E41" s="12">
        <v>20</v>
      </c>
      <c r="F41" s="12">
        <v>20</v>
      </c>
      <c r="G41" s="10">
        <v>18</v>
      </c>
      <c r="H41" s="10"/>
      <c r="I41" s="10"/>
      <c r="J41" s="12">
        <f t="shared" si="13"/>
        <v>21</v>
      </c>
      <c r="K41" s="12">
        <f t="shared" si="13"/>
        <v>21</v>
      </c>
      <c r="L41" s="12">
        <f t="shared" si="13"/>
        <v>21</v>
      </c>
      <c r="M41" s="10">
        <f t="shared" si="13"/>
        <v>19</v>
      </c>
      <c r="N41" s="10"/>
      <c r="O41" s="10"/>
      <c r="P41" s="12">
        <f t="shared" si="8"/>
        <v>23</v>
      </c>
      <c r="Q41" s="12">
        <f t="shared" si="8"/>
        <v>23</v>
      </c>
      <c r="R41" s="12">
        <f t="shared" si="8"/>
        <v>23</v>
      </c>
      <c r="S41" s="10">
        <f t="shared" si="10"/>
        <v>22</v>
      </c>
      <c r="T41" s="10"/>
      <c r="U41" s="10"/>
      <c r="V41" s="12">
        <f t="shared" si="7"/>
        <v>18</v>
      </c>
      <c r="W41" s="12">
        <f t="shared" si="7"/>
        <v>18</v>
      </c>
      <c r="X41" s="12">
        <f t="shared" si="7"/>
        <v>18</v>
      </c>
      <c r="Y41" s="10">
        <f t="shared" si="7"/>
        <v>16</v>
      </c>
      <c r="Z41" s="10"/>
      <c r="AA41" s="10"/>
      <c r="AB41" s="10"/>
    </row>
    <row r="42" spans="1:28" hidden="1" x14ac:dyDescent="0.3">
      <c r="A42" s="26" t="str">
        <f>VLOOKUP(B42,[1]Sheet3!$A$1:$B$56,2,0)</f>
        <v>공과대학</v>
      </c>
      <c r="B42" s="18" t="s">
        <v>49</v>
      </c>
      <c r="C42" s="12">
        <v>145</v>
      </c>
      <c r="D42" s="12">
        <v>20</v>
      </c>
      <c r="E42" s="12">
        <v>20</v>
      </c>
      <c r="F42" s="12">
        <v>20</v>
      </c>
      <c r="G42" s="10">
        <v>18</v>
      </c>
      <c r="H42" s="10"/>
      <c r="I42" s="10"/>
      <c r="J42" s="12">
        <f t="shared" si="13"/>
        <v>21</v>
      </c>
      <c r="K42" s="12">
        <f t="shared" si="13"/>
        <v>21</v>
      </c>
      <c r="L42" s="12">
        <f t="shared" si="13"/>
        <v>21</v>
      </c>
      <c r="M42" s="10">
        <f t="shared" si="13"/>
        <v>19</v>
      </c>
      <c r="N42" s="10"/>
      <c r="O42" s="10"/>
      <c r="P42" s="12">
        <f t="shared" si="8"/>
        <v>23</v>
      </c>
      <c r="Q42" s="12">
        <f t="shared" si="8"/>
        <v>23</v>
      </c>
      <c r="R42" s="12">
        <f t="shared" si="8"/>
        <v>23</v>
      </c>
      <c r="S42" s="10">
        <f t="shared" si="10"/>
        <v>22</v>
      </c>
      <c r="T42" s="10"/>
      <c r="U42" s="10"/>
      <c r="V42" s="12">
        <f t="shared" si="7"/>
        <v>18</v>
      </c>
      <c r="W42" s="12">
        <f t="shared" si="7"/>
        <v>18</v>
      </c>
      <c r="X42" s="12">
        <f t="shared" si="7"/>
        <v>18</v>
      </c>
      <c r="Y42" s="10">
        <f t="shared" si="7"/>
        <v>16</v>
      </c>
      <c r="Z42" s="10"/>
      <c r="AA42" s="10"/>
      <c r="AB42" s="10" t="s">
        <v>35</v>
      </c>
    </row>
    <row r="43" spans="1:28" hidden="1" x14ac:dyDescent="0.3">
      <c r="A43" s="26" t="str">
        <f>VLOOKUP(B43,[1]Sheet3!$A$1:$B$56,2,0)</f>
        <v>공과대학</v>
      </c>
      <c r="B43" s="18" t="s">
        <v>50</v>
      </c>
      <c r="C43" s="12">
        <v>180</v>
      </c>
      <c r="D43" s="12">
        <v>20</v>
      </c>
      <c r="E43" s="12">
        <v>20</v>
      </c>
      <c r="F43" s="12">
        <v>20</v>
      </c>
      <c r="G43" s="10">
        <v>18</v>
      </c>
      <c r="H43" s="10">
        <v>18</v>
      </c>
      <c r="I43" s="10"/>
      <c r="J43" s="12">
        <f t="shared" si="13"/>
        <v>21</v>
      </c>
      <c r="K43" s="12">
        <f t="shared" si="13"/>
        <v>21</v>
      </c>
      <c r="L43" s="12">
        <f t="shared" si="13"/>
        <v>21</v>
      </c>
      <c r="M43" s="10">
        <f t="shared" si="13"/>
        <v>19</v>
      </c>
      <c r="N43" s="10">
        <v>19</v>
      </c>
      <c r="O43" s="10"/>
      <c r="P43" s="12">
        <f t="shared" si="8"/>
        <v>23</v>
      </c>
      <c r="Q43" s="12">
        <f t="shared" si="8"/>
        <v>23</v>
      </c>
      <c r="R43" s="12">
        <f t="shared" si="8"/>
        <v>23</v>
      </c>
      <c r="S43" s="10">
        <f t="shared" si="10"/>
        <v>22</v>
      </c>
      <c r="T43" s="10">
        <f>H43+3+1</f>
        <v>22</v>
      </c>
      <c r="U43" s="10"/>
      <c r="V43" s="12">
        <f t="shared" si="7"/>
        <v>18</v>
      </c>
      <c r="W43" s="12">
        <f t="shared" si="7"/>
        <v>18</v>
      </c>
      <c r="X43" s="12">
        <f t="shared" si="7"/>
        <v>18</v>
      </c>
      <c r="Y43" s="10">
        <f t="shared" si="7"/>
        <v>16</v>
      </c>
      <c r="Z43" s="10">
        <v>16</v>
      </c>
      <c r="AA43" s="10"/>
      <c r="AB43" s="10" t="s">
        <v>51</v>
      </c>
    </row>
    <row r="44" spans="1:28" hidden="1" x14ac:dyDescent="0.3">
      <c r="A44" s="26" t="str">
        <f>VLOOKUP(B44,[1]Sheet3!$A$1:$B$56,2,0)</f>
        <v>공과대학</v>
      </c>
      <c r="B44" s="18" t="s">
        <v>52</v>
      </c>
      <c r="C44" s="12">
        <v>145</v>
      </c>
      <c r="D44" s="12">
        <v>20</v>
      </c>
      <c r="E44" s="12">
        <v>20</v>
      </c>
      <c r="F44" s="12">
        <v>20</v>
      </c>
      <c r="G44" s="10">
        <v>18</v>
      </c>
      <c r="H44" s="10"/>
      <c r="I44" s="10"/>
      <c r="J44" s="12">
        <f t="shared" si="13"/>
        <v>21</v>
      </c>
      <c r="K44" s="12">
        <f t="shared" si="13"/>
        <v>21</v>
      </c>
      <c r="L44" s="12">
        <f t="shared" si="13"/>
        <v>21</v>
      </c>
      <c r="M44" s="10">
        <f t="shared" si="13"/>
        <v>19</v>
      </c>
      <c r="N44" s="10"/>
      <c r="O44" s="10"/>
      <c r="P44" s="12">
        <f t="shared" si="8"/>
        <v>23</v>
      </c>
      <c r="Q44" s="12">
        <f t="shared" si="8"/>
        <v>23</v>
      </c>
      <c r="R44" s="12">
        <f t="shared" si="8"/>
        <v>23</v>
      </c>
      <c r="S44" s="10">
        <f t="shared" si="10"/>
        <v>22</v>
      </c>
      <c r="T44" s="10"/>
      <c r="U44" s="10"/>
      <c r="V44" s="12">
        <f t="shared" si="7"/>
        <v>18</v>
      </c>
      <c r="W44" s="12">
        <f t="shared" si="7"/>
        <v>18</v>
      </c>
      <c r="X44" s="12">
        <f t="shared" si="7"/>
        <v>18</v>
      </c>
      <c r="Y44" s="10">
        <f t="shared" si="7"/>
        <v>16</v>
      </c>
      <c r="Z44" s="10"/>
      <c r="AA44" s="10"/>
      <c r="AB44" s="10" t="s">
        <v>35</v>
      </c>
    </row>
    <row r="45" spans="1:28" hidden="1" x14ac:dyDescent="0.3">
      <c r="A45" s="25" t="str">
        <f>VLOOKUP(B45,[1]Sheet3!$A$1:$B$56,2,0)</f>
        <v>경영대학</v>
      </c>
      <c r="B45" s="17" t="s">
        <v>53</v>
      </c>
      <c r="C45" s="10">
        <v>135</v>
      </c>
      <c r="D45" s="10">
        <v>18</v>
      </c>
      <c r="E45" s="10">
        <v>18</v>
      </c>
      <c r="F45" s="10">
        <v>18</v>
      </c>
      <c r="G45" s="10">
        <v>18</v>
      </c>
      <c r="H45" s="10"/>
      <c r="I45" s="10"/>
      <c r="J45" s="10">
        <f t="shared" si="13"/>
        <v>19</v>
      </c>
      <c r="K45" s="10">
        <f t="shared" si="13"/>
        <v>19</v>
      </c>
      <c r="L45" s="10">
        <f t="shared" si="13"/>
        <v>19</v>
      </c>
      <c r="M45" s="10">
        <f t="shared" si="13"/>
        <v>19</v>
      </c>
      <c r="N45" s="10"/>
      <c r="O45" s="10"/>
      <c r="P45" s="10">
        <f t="shared" ref="P45" si="14">D45+3+1</f>
        <v>22</v>
      </c>
      <c r="Q45" s="10">
        <f t="shared" ref="Q45" si="15">E45+3+1</f>
        <v>22</v>
      </c>
      <c r="R45" s="10">
        <f t="shared" si="10"/>
        <v>22</v>
      </c>
      <c r="S45" s="10">
        <f t="shared" si="10"/>
        <v>22</v>
      </c>
      <c r="T45" s="10"/>
      <c r="U45" s="10"/>
      <c r="V45" s="10">
        <f t="shared" si="7"/>
        <v>16</v>
      </c>
      <c r="W45" s="10">
        <f t="shared" si="7"/>
        <v>16</v>
      </c>
      <c r="X45" s="10">
        <f t="shared" si="7"/>
        <v>16</v>
      </c>
      <c r="Y45" s="10">
        <f t="shared" si="7"/>
        <v>16</v>
      </c>
      <c r="Z45" s="10"/>
      <c r="AA45" s="10"/>
      <c r="AB45" s="10"/>
    </row>
    <row r="46" spans="1:28" hidden="1" x14ac:dyDescent="0.3">
      <c r="A46" s="25" t="str">
        <f>VLOOKUP(B46,[1]Sheet3!$A$1:$B$56,2,0)</f>
        <v>경영대학</v>
      </c>
      <c r="B46" s="17" t="s">
        <v>54</v>
      </c>
      <c r="C46" s="10">
        <v>135</v>
      </c>
      <c r="D46" s="10">
        <v>18</v>
      </c>
      <c r="E46" s="10">
        <v>18</v>
      </c>
      <c r="F46" s="10">
        <v>18</v>
      </c>
      <c r="G46" s="10">
        <v>18</v>
      </c>
      <c r="H46" s="10"/>
      <c r="I46" s="10"/>
      <c r="J46" s="10">
        <f t="shared" si="13"/>
        <v>19</v>
      </c>
      <c r="K46" s="10">
        <f t="shared" si="13"/>
        <v>19</v>
      </c>
      <c r="L46" s="10">
        <f t="shared" si="13"/>
        <v>19</v>
      </c>
      <c r="M46" s="10">
        <f t="shared" si="13"/>
        <v>19</v>
      </c>
      <c r="N46" s="10"/>
      <c r="O46" s="10"/>
      <c r="P46" s="10">
        <f t="shared" ref="P46:P56" si="16">D46+3+1</f>
        <v>22</v>
      </c>
      <c r="Q46" s="10">
        <f t="shared" ref="Q46:Q56" si="17">E46+3+1</f>
        <v>22</v>
      </c>
      <c r="R46" s="10">
        <f t="shared" si="10"/>
        <v>22</v>
      </c>
      <c r="S46" s="10">
        <f t="shared" si="10"/>
        <v>22</v>
      </c>
      <c r="T46" s="10"/>
      <c r="U46" s="10"/>
      <c r="V46" s="10">
        <f t="shared" si="7"/>
        <v>16</v>
      </c>
      <c r="W46" s="10">
        <f t="shared" si="7"/>
        <v>16</v>
      </c>
      <c r="X46" s="10">
        <f t="shared" si="7"/>
        <v>16</v>
      </c>
      <c r="Y46" s="10">
        <f t="shared" si="7"/>
        <v>16</v>
      </c>
      <c r="Z46" s="10"/>
      <c r="AA46" s="10"/>
      <c r="AB46" s="10"/>
    </row>
    <row r="47" spans="1:28" hidden="1" x14ac:dyDescent="0.3">
      <c r="A47" s="25" t="str">
        <f>VLOOKUP(B47,[1]Sheet3!$A$1:$B$56,2,0)</f>
        <v>경영대학</v>
      </c>
      <c r="B47" s="17" t="s">
        <v>55</v>
      </c>
      <c r="C47" s="10">
        <v>135</v>
      </c>
      <c r="D47" s="10">
        <v>18</v>
      </c>
      <c r="E47" s="10">
        <v>18</v>
      </c>
      <c r="F47" s="10">
        <v>18</v>
      </c>
      <c r="G47" s="10">
        <v>18</v>
      </c>
      <c r="H47" s="10"/>
      <c r="I47" s="10"/>
      <c r="J47" s="10">
        <f t="shared" si="13"/>
        <v>19</v>
      </c>
      <c r="K47" s="10">
        <f t="shared" si="13"/>
        <v>19</v>
      </c>
      <c r="L47" s="10">
        <f t="shared" si="13"/>
        <v>19</v>
      </c>
      <c r="M47" s="10">
        <f t="shared" si="13"/>
        <v>19</v>
      </c>
      <c r="N47" s="10"/>
      <c r="O47" s="10"/>
      <c r="P47" s="10">
        <f t="shared" si="16"/>
        <v>22</v>
      </c>
      <c r="Q47" s="10">
        <f t="shared" si="17"/>
        <v>22</v>
      </c>
      <c r="R47" s="10">
        <f t="shared" si="10"/>
        <v>22</v>
      </c>
      <c r="S47" s="10">
        <f t="shared" si="10"/>
        <v>22</v>
      </c>
      <c r="T47" s="10"/>
      <c r="U47" s="10"/>
      <c r="V47" s="10">
        <f t="shared" si="7"/>
        <v>16</v>
      </c>
      <c r="W47" s="10">
        <f t="shared" si="7"/>
        <v>16</v>
      </c>
      <c r="X47" s="10">
        <f t="shared" si="7"/>
        <v>16</v>
      </c>
      <c r="Y47" s="10">
        <f t="shared" si="7"/>
        <v>16</v>
      </c>
      <c r="Z47" s="10"/>
      <c r="AA47" s="10"/>
      <c r="AB47" s="10"/>
    </row>
    <row r="48" spans="1:28" hidden="1" x14ac:dyDescent="0.3">
      <c r="A48" s="25" t="str">
        <f>VLOOKUP(B48,[1]Sheet3!$A$1:$B$56,2,0)</f>
        <v>경영대학</v>
      </c>
      <c r="B48" s="17" t="s">
        <v>56</v>
      </c>
      <c r="C48" s="10">
        <v>135</v>
      </c>
      <c r="D48" s="10">
        <v>18</v>
      </c>
      <c r="E48" s="10">
        <v>18</v>
      </c>
      <c r="F48" s="10">
        <v>18</v>
      </c>
      <c r="G48" s="10">
        <v>18</v>
      </c>
      <c r="H48" s="10"/>
      <c r="I48" s="10"/>
      <c r="J48" s="10">
        <f t="shared" si="13"/>
        <v>19</v>
      </c>
      <c r="K48" s="10">
        <f t="shared" si="13"/>
        <v>19</v>
      </c>
      <c r="L48" s="10">
        <f t="shared" si="13"/>
        <v>19</v>
      </c>
      <c r="M48" s="10">
        <f t="shared" si="13"/>
        <v>19</v>
      </c>
      <c r="N48" s="10"/>
      <c r="O48" s="10"/>
      <c r="P48" s="10">
        <f t="shared" si="16"/>
        <v>22</v>
      </c>
      <c r="Q48" s="10">
        <f t="shared" si="17"/>
        <v>22</v>
      </c>
      <c r="R48" s="10">
        <f t="shared" si="10"/>
        <v>22</v>
      </c>
      <c r="S48" s="10">
        <f t="shared" si="10"/>
        <v>22</v>
      </c>
      <c r="T48" s="10"/>
      <c r="U48" s="10"/>
      <c r="V48" s="10">
        <f t="shared" si="7"/>
        <v>16</v>
      </c>
      <c r="W48" s="10">
        <f t="shared" si="7"/>
        <v>16</v>
      </c>
      <c r="X48" s="10">
        <f t="shared" si="7"/>
        <v>16</v>
      </c>
      <c r="Y48" s="10">
        <f t="shared" si="7"/>
        <v>16</v>
      </c>
      <c r="Z48" s="10"/>
      <c r="AA48" s="10"/>
      <c r="AB48" s="10"/>
    </row>
    <row r="49" spans="1:28" hidden="1" x14ac:dyDescent="0.3">
      <c r="A49" s="25" t="str">
        <f>VLOOKUP(B49,[1]Sheet3!$A$1:$B$56,2,0)</f>
        <v>경영대학</v>
      </c>
      <c r="B49" s="17" t="s">
        <v>57</v>
      </c>
      <c r="C49" s="10">
        <v>135</v>
      </c>
      <c r="D49" s="10">
        <v>18</v>
      </c>
      <c r="E49" s="10">
        <v>18</v>
      </c>
      <c r="F49" s="10">
        <v>18</v>
      </c>
      <c r="G49" s="10">
        <v>18</v>
      </c>
      <c r="H49" s="10"/>
      <c r="I49" s="10"/>
      <c r="J49" s="10">
        <f t="shared" si="13"/>
        <v>19</v>
      </c>
      <c r="K49" s="10">
        <f t="shared" si="13"/>
        <v>19</v>
      </c>
      <c r="L49" s="10">
        <f t="shared" si="13"/>
        <v>19</v>
      </c>
      <c r="M49" s="10">
        <f t="shared" si="13"/>
        <v>19</v>
      </c>
      <c r="N49" s="10"/>
      <c r="O49" s="10"/>
      <c r="P49" s="10">
        <f t="shared" si="16"/>
        <v>22</v>
      </c>
      <c r="Q49" s="10">
        <f t="shared" si="17"/>
        <v>22</v>
      </c>
      <c r="R49" s="10">
        <f t="shared" si="10"/>
        <v>22</v>
      </c>
      <c r="S49" s="10">
        <f t="shared" si="10"/>
        <v>22</v>
      </c>
      <c r="T49" s="10"/>
      <c r="U49" s="10"/>
      <c r="V49" s="10">
        <f t="shared" si="7"/>
        <v>16</v>
      </c>
      <c r="W49" s="10">
        <f t="shared" si="7"/>
        <v>16</v>
      </c>
      <c r="X49" s="10">
        <f t="shared" si="7"/>
        <v>16</v>
      </c>
      <c r="Y49" s="10">
        <f t="shared" si="7"/>
        <v>16</v>
      </c>
      <c r="Z49" s="10"/>
      <c r="AA49" s="10"/>
      <c r="AB49" s="10"/>
    </row>
    <row r="50" spans="1:28" hidden="1" x14ac:dyDescent="0.3">
      <c r="A50" s="25" t="str">
        <f>VLOOKUP(B50,[1]Sheet3!$A$1:$B$56,2,0)</f>
        <v>경영대학</v>
      </c>
      <c r="B50" s="17" t="s">
        <v>58</v>
      </c>
      <c r="C50" s="10">
        <v>135</v>
      </c>
      <c r="D50" s="10">
        <v>18</v>
      </c>
      <c r="E50" s="10">
        <v>18</v>
      </c>
      <c r="F50" s="10">
        <v>18</v>
      </c>
      <c r="G50" s="10">
        <v>18</v>
      </c>
      <c r="H50" s="10"/>
      <c r="I50" s="10"/>
      <c r="J50" s="10">
        <f t="shared" si="13"/>
        <v>19</v>
      </c>
      <c r="K50" s="10">
        <f t="shared" si="13"/>
        <v>19</v>
      </c>
      <c r="L50" s="10">
        <f t="shared" si="13"/>
        <v>19</v>
      </c>
      <c r="M50" s="10">
        <f t="shared" si="13"/>
        <v>19</v>
      </c>
      <c r="N50" s="10"/>
      <c r="O50" s="10"/>
      <c r="P50" s="10">
        <f t="shared" si="16"/>
        <v>22</v>
      </c>
      <c r="Q50" s="10">
        <f t="shared" si="17"/>
        <v>22</v>
      </c>
      <c r="R50" s="10">
        <f t="shared" si="10"/>
        <v>22</v>
      </c>
      <c r="S50" s="10">
        <f t="shared" si="10"/>
        <v>22</v>
      </c>
      <c r="T50" s="10"/>
      <c r="U50" s="10"/>
      <c r="V50" s="10">
        <f t="shared" si="7"/>
        <v>16</v>
      </c>
      <c r="W50" s="10">
        <f t="shared" si="7"/>
        <v>16</v>
      </c>
      <c r="X50" s="10">
        <f t="shared" si="7"/>
        <v>16</v>
      </c>
      <c r="Y50" s="10">
        <f t="shared" si="7"/>
        <v>16</v>
      </c>
      <c r="Z50" s="10"/>
      <c r="AA50" s="10"/>
      <c r="AB50" s="10"/>
    </row>
    <row r="51" spans="1:28" hidden="1" x14ac:dyDescent="0.3">
      <c r="A51" s="25" t="str">
        <f>VLOOKUP(B51,[1]Sheet3!$A$1:$B$56,2,0)</f>
        <v>생활과학예술체육대학</v>
      </c>
      <c r="B51" s="17" t="s">
        <v>59</v>
      </c>
      <c r="C51" s="10">
        <v>135</v>
      </c>
      <c r="D51" s="10">
        <v>18</v>
      </c>
      <c r="E51" s="10">
        <v>18</v>
      </c>
      <c r="F51" s="10">
        <v>18</v>
      </c>
      <c r="G51" s="10">
        <v>18</v>
      </c>
      <c r="H51" s="10"/>
      <c r="I51" s="10"/>
      <c r="J51" s="10">
        <f t="shared" si="13"/>
        <v>19</v>
      </c>
      <c r="K51" s="10">
        <f t="shared" si="13"/>
        <v>19</v>
      </c>
      <c r="L51" s="10">
        <f t="shared" si="13"/>
        <v>19</v>
      </c>
      <c r="M51" s="10">
        <f t="shared" si="13"/>
        <v>19</v>
      </c>
      <c r="N51" s="10"/>
      <c r="O51" s="10"/>
      <c r="P51" s="10">
        <f t="shared" si="16"/>
        <v>22</v>
      </c>
      <c r="Q51" s="10">
        <f t="shared" si="17"/>
        <v>22</v>
      </c>
      <c r="R51" s="10">
        <f t="shared" si="10"/>
        <v>22</v>
      </c>
      <c r="S51" s="10">
        <f t="shared" si="10"/>
        <v>22</v>
      </c>
      <c r="T51" s="10"/>
      <c r="U51" s="10"/>
      <c r="V51" s="10">
        <f t="shared" si="7"/>
        <v>16</v>
      </c>
      <c r="W51" s="10">
        <f t="shared" si="7"/>
        <v>16</v>
      </c>
      <c r="X51" s="10">
        <f t="shared" si="7"/>
        <v>16</v>
      </c>
      <c r="Y51" s="10">
        <f t="shared" si="7"/>
        <v>16</v>
      </c>
      <c r="Z51" s="10"/>
      <c r="AA51" s="10"/>
      <c r="AB51" s="10"/>
    </row>
    <row r="52" spans="1:28" hidden="1" x14ac:dyDescent="0.3">
      <c r="A52" s="25" t="str">
        <f>VLOOKUP(B52,[1]Sheet3!$A$1:$B$56,2,0)</f>
        <v>생활과학예술체육대학</v>
      </c>
      <c r="B52" s="17" t="s">
        <v>60</v>
      </c>
      <c r="C52" s="10">
        <v>135</v>
      </c>
      <c r="D52" s="10">
        <v>18</v>
      </c>
      <c r="E52" s="10">
        <v>18</v>
      </c>
      <c r="F52" s="10">
        <v>18</v>
      </c>
      <c r="G52" s="10">
        <v>18</v>
      </c>
      <c r="H52" s="10"/>
      <c r="I52" s="10"/>
      <c r="J52" s="10">
        <f t="shared" si="13"/>
        <v>19</v>
      </c>
      <c r="K52" s="10">
        <f t="shared" si="13"/>
        <v>19</v>
      </c>
      <c r="L52" s="10">
        <f t="shared" si="13"/>
        <v>19</v>
      </c>
      <c r="M52" s="10">
        <f t="shared" si="13"/>
        <v>19</v>
      </c>
      <c r="N52" s="10"/>
      <c r="O52" s="10"/>
      <c r="P52" s="10">
        <f t="shared" si="16"/>
        <v>22</v>
      </c>
      <c r="Q52" s="10">
        <f t="shared" si="17"/>
        <v>22</v>
      </c>
      <c r="R52" s="10">
        <f t="shared" si="10"/>
        <v>22</v>
      </c>
      <c r="S52" s="10">
        <f t="shared" si="10"/>
        <v>22</v>
      </c>
      <c r="T52" s="10"/>
      <c r="U52" s="10"/>
      <c r="V52" s="10">
        <f t="shared" si="7"/>
        <v>16</v>
      </c>
      <c r="W52" s="10">
        <f t="shared" si="7"/>
        <v>16</v>
      </c>
      <c r="X52" s="10">
        <f t="shared" si="7"/>
        <v>16</v>
      </c>
      <c r="Y52" s="10">
        <f t="shared" si="7"/>
        <v>16</v>
      </c>
      <c r="Z52" s="10"/>
      <c r="AA52" s="10"/>
      <c r="AB52" s="10"/>
    </row>
    <row r="53" spans="1:28" hidden="1" x14ac:dyDescent="0.3">
      <c r="A53" s="25" t="str">
        <f>VLOOKUP(B53,[1]Sheet3!$A$1:$B$56,2,0)</f>
        <v>생활과학예술체육대학</v>
      </c>
      <c r="B53" s="17" t="s">
        <v>61</v>
      </c>
      <c r="C53" s="10">
        <v>135</v>
      </c>
      <c r="D53" s="10">
        <v>18</v>
      </c>
      <c r="E53" s="10">
        <v>18</v>
      </c>
      <c r="F53" s="10">
        <v>18</v>
      </c>
      <c r="G53" s="10">
        <v>18</v>
      </c>
      <c r="H53" s="10"/>
      <c r="I53" s="10"/>
      <c r="J53" s="10">
        <f t="shared" si="13"/>
        <v>19</v>
      </c>
      <c r="K53" s="10">
        <f t="shared" si="13"/>
        <v>19</v>
      </c>
      <c r="L53" s="10">
        <f t="shared" si="13"/>
        <v>19</v>
      </c>
      <c r="M53" s="10">
        <f t="shared" si="13"/>
        <v>19</v>
      </c>
      <c r="N53" s="10"/>
      <c r="O53" s="10"/>
      <c r="P53" s="10">
        <f t="shared" si="16"/>
        <v>22</v>
      </c>
      <c r="Q53" s="10">
        <f t="shared" si="17"/>
        <v>22</v>
      </c>
      <c r="R53" s="10">
        <f t="shared" si="10"/>
        <v>22</v>
      </c>
      <c r="S53" s="10">
        <f t="shared" si="10"/>
        <v>22</v>
      </c>
      <c r="T53" s="10"/>
      <c r="U53" s="10"/>
      <c r="V53" s="10">
        <f t="shared" si="7"/>
        <v>16</v>
      </c>
      <c r="W53" s="10">
        <f t="shared" si="7"/>
        <v>16</v>
      </c>
      <c r="X53" s="10">
        <f t="shared" si="7"/>
        <v>16</v>
      </c>
      <c r="Y53" s="10">
        <f t="shared" si="7"/>
        <v>16</v>
      </c>
      <c r="Z53" s="10"/>
      <c r="AA53" s="10"/>
      <c r="AB53" s="10"/>
    </row>
    <row r="54" spans="1:28" hidden="1" x14ac:dyDescent="0.3">
      <c r="A54" s="25" t="str">
        <f>VLOOKUP(B54,[1]Sheet3!$A$1:$B$56,2,0)</f>
        <v>생활과학예술체육대학</v>
      </c>
      <c r="B54" s="17" t="s">
        <v>62</v>
      </c>
      <c r="C54" s="10">
        <v>135</v>
      </c>
      <c r="D54" s="10">
        <v>18</v>
      </c>
      <c r="E54" s="10">
        <v>18</v>
      </c>
      <c r="F54" s="10">
        <v>18</v>
      </c>
      <c r="G54" s="10">
        <v>18</v>
      </c>
      <c r="H54" s="10"/>
      <c r="I54" s="10"/>
      <c r="J54" s="10">
        <f t="shared" si="13"/>
        <v>19</v>
      </c>
      <c r="K54" s="10">
        <f t="shared" si="13"/>
        <v>19</v>
      </c>
      <c r="L54" s="10">
        <f t="shared" si="13"/>
        <v>19</v>
      </c>
      <c r="M54" s="10">
        <f t="shared" si="13"/>
        <v>19</v>
      </c>
      <c r="N54" s="10"/>
      <c r="O54" s="10"/>
      <c r="P54" s="10">
        <f t="shared" si="16"/>
        <v>22</v>
      </c>
      <c r="Q54" s="10">
        <f t="shared" si="17"/>
        <v>22</v>
      </c>
      <c r="R54" s="10">
        <f t="shared" si="10"/>
        <v>22</v>
      </c>
      <c r="S54" s="10">
        <f t="shared" si="10"/>
        <v>22</v>
      </c>
      <c r="T54" s="10"/>
      <c r="U54" s="10"/>
      <c r="V54" s="10">
        <f t="shared" si="7"/>
        <v>16</v>
      </c>
      <c r="W54" s="10">
        <f t="shared" si="7"/>
        <v>16</v>
      </c>
      <c r="X54" s="10">
        <f t="shared" si="7"/>
        <v>16</v>
      </c>
      <c r="Y54" s="10">
        <f t="shared" si="7"/>
        <v>16</v>
      </c>
      <c r="Z54" s="10"/>
      <c r="AA54" s="10"/>
      <c r="AB54" s="10"/>
    </row>
    <row r="55" spans="1:28" hidden="1" x14ac:dyDescent="0.3">
      <c r="A55" s="25" t="str">
        <f>VLOOKUP(B55,[1]Sheet3!$A$1:$B$56,2,0)</f>
        <v>생활과학예술체육대학</v>
      </c>
      <c r="B55" s="17" t="s">
        <v>63</v>
      </c>
      <c r="C55" s="10">
        <v>135</v>
      </c>
      <c r="D55" s="10">
        <v>18</v>
      </c>
      <c r="E55" s="10">
        <v>18</v>
      </c>
      <c r="F55" s="10">
        <v>18</v>
      </c>
      <c r="G55" s="10">
        <v>18</v>
      </c>
      <c r="H55" s="10"/>
      <c r="I55" s="10"/>
      <c r="J55" s="10">
        <f t="shared" si="13"/>
        <v>19</v>
      </c>
      <c r="K55" s="10">
        <f t="shared" si="13"/>
        <v>19</v>
      </c>
      <c r="L55" s="10">
        <f t="shared" si="13"/>
        <v>19</v>
      </c>
      <c r="M55" s="10">
        <f t="shared" si="13"/>
        <v>19</v>
      </c>
      <c r="N55" s="10"/>
      <c r="O55" s="10"/>
      <c r="P55" s="10">
        <f t="shared" si="16"/>
        <v>22</v>
      </c>
      <c r="Q55" s="10">
        <f t="shared" si="17"/>
        <v>22</v>
      </c>
      <c r="R55" s="10">
        <f t="shared" si="10"/>
        <v>22</v>
      </c>
      <c r="S55" s="10">
        <f t="shared" si="10"/>
        <v>22</v>
      </c>
      <c r="T55" s="10"/>
      <c r="U55" s="10"/>
      <c r="V55" s="10">
        <f t="shared" si="7"/>
        <v>16</v>
      </c>
      <c r="W55" s="10">
        <f t="shared" si="7"/>
        <v>16</v>
      </c>
      <c r="X55" s="10">
        <f t="shared" si="7"/>
        <v>16</v>
      </c>
      <c r="Y55" s="10">
        <f t="shared" si="7"/>
        <v>16</v>
      </c>
      <c r="Z55" s="10"/>
      <c r="AA55" s="10"/>
      <c r="AB55" s="10"/>
    </row>
    <row r="56" spans="1:28" hidden="1" x14ac:dyDescent="0.3">
      <c r="A56" s="25" t="str">
        <f>VLOOKUP(B56,[1]Sheet3!$A$1:$B$56,2,0)</f>
        <v>생활과학예술체육대학</v>
      </c>
      <c r="B56" s="17" t="s">
        <v>64</v>
      </c>
      <c r="C56" s="10">
        <v>135</v>
      </c>
      <c r="D56" s="10">
        <v>18</v>
      </c>
      <c r="E56" s="10">
        <v>18</v>
      </c>
      <c r="F56" s="10">
        <v>18</v>
      </c>
      <c r="G56" s="10">
        <v>18</v>
      </c>
      <c r="H56" s="10"/>
      <c r="I56" s="10"/>
      <c r="J56" s="10">
        <f t="shared" si="13"/>
        <v>19</v>
      </c>
      <c r="K56" s="10">
        <f t="shared" si="13"/>
        <v>19</v>
      </c>
      <c r="L56" s="10">
        <f t="shared" si="13"/>
        <v>19</v>
      </c>
      <c r="M56" s="10">
        <f t="shared" si="13"/>
        <v>19</v>
      </c>
      <c r="N56" s="10"/>
      <c r="O56" s="10"/>
      <c r="P56" s="10">
        <f t="shared" si="16"/>
        <v>22</v>
      </c>
      <c r="Q56" s="10">
        <f t="shared" si="17"/>
        <v>22</v>
      </c>
      <c r="R56" s="10">
        <f t="shared" si="10"/>
        <v>22</v>
      </c>
      <c r="S56" s="10">
        <f t="shared" si="10"/>
        <v>22</v>
      </c>
      <c r="T56" s="10"/>
      <c r="U56" s="10"/>
      <c r="V56" s="10">
        <f t="shared" si="7"/>
        <v>16</v>
      </c>
      <c r="W56" s="10">
        <f t="shared" si="7"/>
        <v>16</v>
      </c>
      <c r="X56" s="10">
        <f t="shared" si="7"/>
        <v>16</v>
      </c>
      <c r="Y56" s="10">
        <f t="shared" si="7"/>
        <v>16</v>
      </c>
      <c r="Z56" s="10"/>
      <c r="AA56" s="10"/>
      <c r="AB56" s="10"/>
    </row>
    <row r="57" spans="1:28" hidden="1" x14ac:dyDescent="0.3">
      <c r="A57" s="26" t="str">
        <f>VLOOKUP(B57,[1]Sheet3!$A$1:$B$56,2,0)</f>
        <v>사범대학</v>
      </c>
      <c r="B57" s="18" t="s">
        <v>65</v>
      </c>
      <c r="C57" s="12">
        <v>145</v>
      </c>
      <c r="D57" s="12">
        <v>20</v>
      </c>
      <c r="E57" s="12">
        <v>20</v>
      </c>
      <c r="F57" s="12">
        <v>20</v>
      </c>
      <c r="G57" s="10">
        <v>18</v>
      </c>
      <c r="H57" s="10"/>
      <c r="I57" s="10"/>
      <c r="J57" s="12">
        <f t="shared" si="13"/>
        <v>21</v>
      </c>
      <c r="K57" s="12">
        <f t="shared" si="13"/>
        <v>21</v>
      </c>
      <c r="L57" s="12">
        <f t="shared" si="13"/>
        <v>21</v>
      </c>
      <c r="M57" s="10">
        <f t="shared" si="13"/>
        <v>19</v>
      </c>
      <c r="N57" s="10"/>
      <c r="O57" s="10"/>
      <c r="P57" s="12">
        <f t="shared" si="8"/>
        <v>23</v>
      </c>
      <c r="Q57" s="12">
        <f t="shared" si="8"/>
        <v>23</v>
      </c>
      <c r="R57" s="12">
        <f>F57+3</f>
        <v>23</v>
      </c>
      <c r="S57" s="10">
        <f t="shared" si="10"/>
        <v>22</v>
      </c>
      <c r="T57" s="10"/>
      <c r="U57" s="10"/>
      <c r="V57" s="12">
        <f t="shared" si="7"/>
        <v>18</v>
      </c>
      <c r="W57" s="12">
        <f t="shared" si="7"/>
        <v>18</v>
      </c>
      <c r="X57" s="12">
        <f t="shared" si="7"/>
        <v>18</v>
      </c>
      <c r="Y57" s="10">
        <f t="shared" si="7"/>
        <v>16</v>
      </c>
      <c r="Z57" s="10"/>
      <c r="AA57" s="10"/>
      <c r="AB57" s="10"/>
    </row>
    <row r="58" spans="1:28" hidden="1" x14ac:dyDescent="0.3">
      <c r="A58" s="26" t="str">
        <f>VLOOKUP(B58,[1]Sheet3!$A$1:$B$56,2,0)</f>
        <v>사범대학</v>
      </c>
      <c r="B58" s="18" t="s">
        <v>66</v>
      </c>
      <c r="C58" s="12">
        <v>145</v>
      </c>
      <c r="D58" s="12">
        <v>20</v>
      </c>
      <c r="E58" s="12">
        <v>20</v>
      </c>
      <c r="F58" s="12">
        <v>20</v>
      </c>
      <c r="G58" s="10">
        <v>18</v>
      </c>
      <c r="H58" s="10"/>
      <c r="I58" s="10"/>
      <c r="J58" s="12">
        <f t="shared" si="13"/>
        <v>21</v>
      </c>
      <c r="K58" s="12">
        <f t="shared" si="13"/>
        <v>21</v>
      </c>
      <c r="L58" s="12">
        <f t="shared" si="13"/>
        <v>21</v>
      </c>
      <c r="M58" s="10">
        <f t="shared" si="13"/>
        <v>19</v>
      </c>
      <c r="N58" s="10"/>
      <c r="O58" s="10"/>
      <c r="P58" s="12">
        <f t="shared" si="8"/>
        <v>23</v>
      </c>
      <c r="Q58" s="12">
        <f t="shared" si="8"/>
        <v>23</v>
      </c>
      <c r="R58" s="12">
        <f t="shared" ref="R58:R61" si="18">F58+3</f>
        <v>23</v>
      </c>
      <c r="S58" s="10">
        <f t="shared" si="10"/>
        <v>22</v>
      </c>
      <c r="T58" s="10"/>
      <c r="U58" s="10"/>
      <c r="V58" s="12">
        <f t="shared" si="7"/>
        <v>18</v>
      </c>
      <c r="W58" s="12">
        <f t="shared" si="7"/>
        <v>18</v>
      </c>
      <c r="X58" s="12">
        <f t="shared" si="7"/>
        <v>18</v>
      </c>
      <c r="Y58" s="10">
        <f t="shared" si="7"/>
        <v>16</v>
      </c>
      <c r="Z58" s="10"/>
      <c r="AA58" s="10"/>
      <c r="AB58" s="10"/>
    </row>
    <row r="59" spans="1:28" hidden="1" x14ac:dyDescent="0.3">
      <c r="A59" s="26" t="str">
        <f>VLOOKUP(B59,[1]Sheet3!$A$1:$B$56,2,0)</f>
        <v>사범대학</v>
      </c>
      <c r="B59" s="18" t="s">
        <v>67</v>
      </c>
      <c r="C59" s="12">
        <v>145</v>
      </c>
      <c r="D59" s="12">
        <v>20</v>
      </c>
      <c r="E59" s="12">
        <v>20</v>
      </c>
      <c r="F59" s="12">
        <v>20</v>
      </c>
      <c r="G59" s="10">
        <v>18</v>
      </c>
      <c r="H59" s="10"/>
      <c r="I59" s="10"/>
      <c r="J59" s="12">
        <f t="shared" si="13"/>
        <v>21</v>
      </c>
      <c r="K59" s="12">
        <f t="shared" si="13"/>
        <v>21</v>
      </c>
      <c r="L59" s="12">
        <f t="shared" si="13"/>
        <v>21</v>
      </c>
      <c r="M59" s="10">
        <f t="shared" si="13"/>
        <v>19</v>
      </c>
      <c r="N59" s="10"/>
      <c r="O59" s="10"/>
      <c r="P59" s="12">
        <f t="shared" si="8"/>
        <v>23</v>
      </c>
      <c r="Q59" s="12">
        <f t="shared" si="8"/>
        <v>23</v>
      </c>
      <c r="R59" s="12">
        <f t="shared" si="18"/>
        <v>23</v>
      </c>
      <c r="S59" s="10">
        <f t="shared" si="10"/>
        <v>22</v>
      </c>
      <c r="T59" s="10"/>
      <c r="U59" s="10"/>
      <c r="V59" s="12">
        <f t="shared" si="7"/>
        <v>18</v>
      </c>
      <c r="W59" s="12">
        <f t="shared" si="7"/>
        <v>18</v>
      </c>
      <c r="X59" s="12">
        <f t="shared" si="7"/>
        <v>18</v>
      </c>
      <c r="Y59" s="10">
        <f t="shared" si="7"/>
        <v>16</v>
      </c>
      <c r="Z59" s="10"/>
      <c r="AA59" s="10"/>
      <c r="AB59" s="10"/>
    </row>
    <row r="60" spans="1:28" hidden="1" x14ac:dyDescent="0.3">
      <c r="A60" s="26" t="str">
        <f>VLOOKUP(B60,[1]Sheet3!$A$1:$B$56,2,0)</f>
        <v>사범대학</v>
      </c>
      <c r="B60" s="18" t="s">
        <v>68</v>
      </c>
      <c r="C60" s="12">
        <v>145</v>
      </c>
      <c r="D60" s="12">
        <v>20</v>
      </c>
      <c r="E60" s="12">
        <v>20</v>
      </c>
      <c r="F60" s="12">
        <v>20</v>
      </c>
      <c r="G60" s="10">
        <v>18</v>
      </c>
      <c r="H60" s="10"/>
      <c r="I60" s="10"/>
      <c r="J60" s="12">
        <f t="shared" si="13"/>
        <v>21</v>
      </c>
      <c r="K60" s="12">
        <f t="shared" si="13"/>
        <v>21</v>
      </c>
      <c r="L60" s="12">
        <f t="shared" si="13"/>
        <v>21</v>
      </c>
      <c r="M60" s="10">
        <f t="shared" si="13"/>
        <v>19</v>
      </c>
      <c r="N60" s="10"/>
      <c r="O60" s="10"/>
      <c r="P60" s="12">
        <f t="shared" si="8"/>
        <v>23</v>
      </c>
      <c r="Q60" s="12">
        <f t="shared" si="8"/>
        <v>23</v>
      </c>
      <c r="R60" s="12">
        <f t="shared" si="18"/>
        <v>23</v>
      </c>
      <c r="S60" s="10">
        <f t="shared" si="10"/>
        <v>22</v>
      </c>
      <c r="T60" s="10"/>
      <c r="U60" s="10"/>
      <c r="V60" s="12">
        <f t="shared" si="7"/>
        <v>18</v>
      </c>
      <c r="W60" s="12">
        <f t="shared" si="7"/>
        <v>18</v>
      </c>
      <c r="X60" s="12">
        <f t="shared" si="7"/>
        <v>18</v>
      </c>
      <c r="Y60" s="10">
        <f t="shared" si="7"/>
        <v>16</v>
      </c>
      <c r="Z60" s="10"/>
      <c r="AA60" s="10"/>
      <c r="AB60" s="10"/>
    </row>
    <row r="61" spans="1:28" hidden="1" x14ac:dyDescent="0.3">
      <c r="A61" s="26" t="str">
        <f>VLOOKUP(B61,[1]Sheet3!$A$1:$B$56,2,0)</f>
        <v>사범대학</v>
      </c>
      <c r="B61" s="18" t="s">
        <v>69</v>
      </c>
      <c r="C61" s="12">
        <v>145</v>
      </c>
      <c r="D61" s="12">
        <v>20</v>
      </c>
      <c r="E61" s="12">
        <v>20</v>
      </c>
      <c r="F61" s="12">
        <v>20</v>
      </c>
      <c r="G61" s="10">
        <v>18</v>
      </c>
      <c r="H61" s="10"/>
      <c r="I61" s="10"/>
      <c r="J61" s="12">
        <f t="shared" si="13"/>
        <v>21</v>
      </c>
      <c r="K61" s="12">
        <f t="shared" si="13"/>
        <v>21</v>
      </c>
      <c r="L61" s="12">
        <f t="shared" si="13"/>
        <v>21</v>
      </c>
      <c r="M61" s="10">
        <f t="shared" si="13"/>
        <v>19</v>
      </c>
      <c r="N61" s="10"/>
      <c r="O61" s="10"/>
      <c r="P61" s="12">
        <f t="shared" si="8"/>
        <v>23</v>
      </c>
      <c r="Q61" s="12">
        <f t="shared" si="8"/>
        <v>23</v>
      </c>
      <c r="R61" s="12">
        <f t="shared" si="18"/>
        <v>23</v>
      </c>
      <c r="S61" s="10">
        <f t="shared" si="10"/>
        <v>22</v>
      </c>
      <c r="T61" s="10"/>
      <c r="U61" s="10"/>
      <c r="V61" s="12">
        <f t="shared" si="7"/>
        <v>18</v>
      </c>
      <c r="W61" s="12">
        <f t="shared" si="7"/>
        <v>18</v>
      </c>
      <c r="X61" s="12">
        <f t="shared" si="7"/>
        <v>18</v>
      </c>
      <c r="Y61" s="10">
        <f t="shared" si="7"/>
        <v>16</v>
      </c>
      <c r="Z61" s="10"/>
      <c r="AA61" s="10"/>
      <c r="AB61" s="10"/>
    </row>
    <row r="62" spans="1:28" hidden="1" x14ac:dyDescent="0.3">
      <c r="A62" s="27" t="str">
        <f>VLOOKUP(B62,[1]Sheet3!$A$1:$B$56,2,0)</f>
        <v>약학대학</v>
      </c>
      <c r="B62" s="19" t="s">
        <v>70</v>
      </c>
      <c r="C62" s="11">
        <v>160</v>
      </c>
      <c r="D62" s="10"/>
      <c r="E62" s="10"/>
      <c r="F62" s="11">
        <v>21</v>
      </c>
      <c r="G62" s="11">
        <v>21</v>
      </c>
      <c r="H62" s="11">
        <v>21</v>
      </c>
      <c r="I62" s="11">
        <v>21</v>
      </c>
      <c r="J62" s="10"/>
      <c r="K62" s="10"/>
      <c r="L62" s="11">
        <f t="shared" si="13"/>
        <v>22</v>
      </c>
      <c r="M62" s="11">
        <f t="shared" ref="M62" si="19">G62+1</f>
        <v>22</v>
      </c>
      <c r="N62" s="11">
        <f t="shared" ref="N62" si="20">H62+1</f>
        <v>22</v>
      </c>
      <c r="O62" s="11">
        <f t="shared" ref="O62" si="21">I62+1</f>
        <v>22</v>
      </c>
      <c r="P62" s="10"/>
      <c r="Q62" s="10"/>
      <c r="R62" s="11">
        <f t="shared" si="8"/>
        <v>24</v>
      </c>
      <c r="S62" s="11">
        <f t="shared" ref="S62" si="22">G62+3</f>
        <v>24</v>
      </c>
      <c r="T62" s="11">
        <f t="shared" ref="T62" si="23">H62+3</f>
        <v>24</v>
      </c>
      <c r="U62" s="11">
        <f t="shared" ref="U62" si="24">I62+3</f>
        <v>24</v>
      </c>
      <c r="V62" s="10"/>
      <c r="W62" s="10"/>
      <c r="X62" s="11">
        <f t="shared" si="7"/>
        <v>19</v>
      </c>
      <c r="Y62" s="11">
        <f t="shared" ref="Y62" si="25">G62-3+1</f>
        <v>19</v>
      </c>
      <c r="Z62" s="11">
        <f t="shared" ref="Z62" si="26">H62-3+1</f>
        <v>19</v>
      </c>
      <c r="AA62" s="11">
        <f t="shared" ref="AA62" si="27">I62-3+1</f>
        <v>19</v>
      </c>
      <c r="AB62" s="10"/>
    </row>
    <row r="63" spans="1:28" x14ac:dyDescent="0.3">
      <c r="A63" s="6"/>
    </row>
  </sheetData>
  <autoFilter ref="A4:AB4"/>
  <mergeCells count="7">
    <mergeCell ref="A1:AB1"/>
    <mergeCell ref="A3:C3"/>
    <mergeCell ref="AB3:AB4"/>
    <mergeCell ref="V3:AA3"/>
    <mergeCell ref="P3:U3"/>
    <mergeCell ref="J3:O3"/>
    <mergeCell ref="D3:I3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67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취득기준학점</vt:lpstr>
      <vt:lpstr>학과별 세부내역</vt:lpstr>
      <vt:lpstr>'학과별 세부내역'!Print_Titles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교무과</dc:creator>
  <cp:lastModifiedBy>해양자원</cp:lastModifiedBy>
  <cp:lastPrinted>2014-01-23T01:51:10Z</cp:lastPrinted>
  <dcterms:created xsi:type="dcterms:W3CDTF">2013-07-18T02:07:07Z</dcterms:created>
  <dcterms:modified xsi:type="dcterms:W3CDTF">2014-01-29T02:40:33Z</dcterms:modified>
</cp:coreProperties>
</file>